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pdoc01\areafiledg\CFOArea\Pianificazione e Coordinamento Finance\Supporto CFO e Coordinamento\21.Presentazioni al mercato\Banca IFIS\2026_06\File per sito\"/>
    </mc:Choice>
  </mc:AlternateContent>
  <xr:revisionPtr revIDLastSave="0" documentId="13_ncr:1_{BD119FD2-F9FD-4E58-A70A-969F03328B1E}" xr6:coauthVersionLast="47" xr6:coauthVersionMax="47" xr10:uidLastSave="{00000000-0000-0000-0000-000000000000}"/>
  <bookViews>
    <workbookView xWindow="-108" yWindow="-108" windowWidth="23256" windowHeight="12456" xr2:uid="{00000000-000D-0000-FFFF-FFFF00000000}"/>
  </bookViews>
  <sheets>
    <sheet name="Consolidate PL" sheetId="6" r:id="rId1"/>
    <sheet name="Consolidated BS" sheetId="7" r:id="rId2"/>
    <sheet name="Segment" sheetId="10" r:id="rId3"/>
    <sheet name="Npl" sheetId="3" r:id="rId4"/>
    <sheet name="Disclaimer"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28" i="10" l="1"/>
  <c r="AK29" i="10"/>
  <c r="AK23" i="10" l="1"/>
  <c r="AK21" i="10"/>
  <c r="AK20" i="10"/>
  <c r="AK17" i="10"/>
  <c r="AK14" i="10"/>
  <c r="AJ29" i="10"/>
  <c r="AJ28" i="10"/>
  <c r="AJ27" i="10"/>
  <c r="AJ23" i="10"/>
  <c r="AJ20" i="10"/>
  <c r="AI20" i="10"/>
  <c r="AH20" i="10"/>
  <c r="AG20" i="10"/>
  <c r="AF20" i="10"/>
  <c r="AJ22" i="10"/>
  <c r="AJ21" i="10"/>
  <c r="AJ19" i="10"/>
  <c r="AJ18" i="10"/>
  <c r="AJ17" i="10"/>
  <c r="AJ16" i="10"/>
  <c r="AJ15" i="10"/>
  <c r="AJ14" i="10"/>
  <c r="AJ13" i="10"/>
  <c r="AJ12" i="10"/>
  <c r="AJ11" i="10"/>
  <c r="AJ10" i="10"/>
  <c r="AJ24" i="10" l="1"/>
  <c r="AI23" i="10"/>
  <c r="AH22" i="10" l="1"/>
  <c r="AH21" i="10"/>
  <c r="AH19" i="10"/>
  <c r="AH18" i="10"/>
  <c r="AH17" i="10"/>
  <c r="AH16" i="10"/>
  <c r="AH15" i="10"/>
  <c r="AH14" i="10"/>
  <c r="AH13" i="10"/>
  <c r="AH12" i="10"/>
  <c r="AH11" i="10"/>
  <c r="AH10" i="10"/>
  <c r="AH29" i="10"/>
  <c r="AH28" i="10"/>
  <c r="AH27" i="10"/>
  <c r="AH23" i="10"/>
  <c r="AH24" i="10" l="1"/>
  <c r="AG29" i="10"/>
  <c r="AG28" i="10"/>
  <c r="AG21" i="10" l="1"/>
  <c r="AG19" i="10"/>
  <c r="AG18" i="10"/>
  <c r="AG14" i="10"/>
  <c r="AG17" i="10"/>
  <c r="AG15" i="10"/>
  <c r="AG13" i="10"/>
  <c r="AG12" i="10"/>
  <c r="AG11" i="10"/>
  <c r="AG10" i="10"/>
  <c r="AG16" i="10" l="1"/>
  <c r="AG22" i="10" l="1"/>
  <c r="AG23" i="10" l="1"/>
  <c r="AG24" i="10" s="1"/>
  <c r="AF29" i="10" l="1"/>
  <c r="AF28" i="10"/>
  <c r="AF22" i="10"/>
  <c r="AF21" i="10" l="1"/>
  <c r="AF19" i="10"/>
  <c r="AF18" i="10"/>
  <c r="AF17" i="10"/>
  <c r="AF16" i="10"/>
  <c r="AF15" i="10"/>
  <c r="AF14" i="10"/>
  <c r="AF13" i="10"/>
  <c r="AF12" i="10"/>
  <c r="AF11" i="10"/>
  <c r="AF10" i="10"/>
  <c r="AF23" i="10" l="1"/>
  <c r="AF24" i="10" s="1"/>
  <c r="AF27" i="10" l="1"/>
  <c r="AG27" i="10" l="1"/>
  <c r="AI13" i="10" l="1"/>
  <c r="AI18" i="10" l="1"/>
  <c r="AI17" i="10"/>
  <c r="AI14" i="10" l="1"/>
  <c r="AI19" i="10"/>
  <c r="AI10" i="10"/>
  <c r="AI16" i="10"/>
  <c r="AI12" i="10"/>
  <c r="AI22" i="10"/>
  <c r="AI15" i="10"/>
  <c r="AI11" i="10"/>
  <c r="AI21" i="10"/>
  <c r="AI24" i="10" l="1"/>
  <c r="AK19" i="10"/>
  <c r="AK11" i="10" l="1"/>
  <c r="AK18" i="10"/>
  <c r="AK15" i="10"/>
  <c r="AK10" i="10"/>
  <c r="AK16" i="10" l="1"/>
  <c r="AK12" i="10"/>
  <c r="AK22" i="10" l="1"/>
  <c r="AK13" i="10"/>
  <c r="AK24" i="10" l="1"/>
  <c r="AK27" i="10" l="1"/>
</calcChain>
</file>

<file path=xl/sharedStrings.xml><?xml version="1.0" encoding="utf-8"?>
<sst xmlns="http://schemas.openxmlformats.org/spreadsheetml/2006/main" count="221" uniqueCount="109">
  <si>
    <t>Net interest income</t>
  </si>
  <si>
    <t>Net commission income</t>
  </si>
  <si>
    <t>Trading &amp; other revenues</t>
  </si>
  <si>
    <t xml:space="preserve">Net banking income </t>
  </si>
  <si>
    <t>-Of which PPA</t>
  </si>
  <si>
    <t xml:space="preserve">Loan loss provisions </t>
  </si>
  <si>
    <t xml:space="preserve">Operating costs </t>
  </si>
  <si>
    <t>Waiting for workout - Positions at cost</t>
  </si>
  <si>
    <t>Extrajudicial positions</t>
  </si>
  <si>
    <t xml:space="preserve">     - Ongoing attempt of recovery </t>
  </si>
  <si>
    <t xml:space="preserve">     - Non-judicial payment plans</t>
  </si>
  <si>
    <t>Judicial positions</t>
  </si>
  <si>
    <t xml:space="preserve">     - Court injunction [“precetto”] issued and foreclosure</t>
  </si>
  <si>
    <t xml:space="preserve">     - Order of assignment</t>
  </si>
  <si>
    <t xml:space="preserve">     - Secured and Corporate</t>
  </si>
  <si>
    <t>Total</t>
  </si>
  <si>
    <t xml:space="preserve">     - Court injunction and foreclosure + Order of assignment</t>
  </si>
  <si>
    <t xml:space="preserve">     - Freezed**</t>
  </si>
  <si>
    <t>* Source: management accounting data</t>
  </si>
  <si>
    <t>Data in € mln*</t>
  </si>
  <si>
    <t>GBV - €mln*</t>
  </si>
  <si>
    <t>NBV - €mln*</t>
  </si>
  <si>
    <t>P&amp;L - €mln*</t>
  </si>
  <si>
    <t>Cash - €mln*</t>
  </si>
  <si>
    <t>Personnel expenses</t>
  </si>
  <si>
    <t>Net allocations to provisions for risks and charges</t>
  </si>
  <si>
    <t>Operating costs</t>
  </si>
  <si>
    <t xml:space="preserve">2nd Q </t>
  </si>
  <si>
    <t>1st Q</t>
  </si>
  <si>
    <t>ASSETS</t>
  </si>
  <si>
    <t>Intangible assets</t>
  </si>
  <si>
    <t>Other assets</t>
  </si>
  <si>
    <t xml:space="preserve">Other financial assets mandatorily measured at fair value through profit or loss </t>
  </si>
  <si>
    <t>Financial assets measured at fair value through other comprehensive income</t>
  </si>
  <si>
    <t>Receivables due from customers measured at amortised cost</t>
  </si>
  <si>
    <t xml:space="preserve">Property, plant and equipment </t>
  </si>
  <si>
    <t xml:space="preserve">Tax assets </t>
  </si>
  <si>
    <t>Total assets</t>
  </si>
  <si>
    <t>LIABILITIES AND EQUITY</t>
  </si>
  <si>
    <t xml:space="preserve">Payables due to banks measured at amortised cost </t>
  </si>
  <si>
    <t xml:space="preserve">Payables due to customers measured at amortised cost </t>
  </si>
  <si>
    <t xml:space="preserve">Debt securities issued </t>
  </si>
  <si>
    <t xml:space="preserve">Tax liabilities </t>
  </si>
  <si>
    <t>Other liabilities</t>
  </si>
  <si>
    <t>Group equity:</t>
  </si>
  <si>
    <t>- Share capital, share premiums and reserves</t>
  </si>
  <si>
    <t xml:space="preserve"> - Net profit attributable to the Parent company</t>
  </si>
  <si>
    <t>Total liabilities and equity</t>
  </si>
  <si>
    <t>30.09</t>
  </si>
  <si>
    <t>30.06</t>
  </si>
  <si>
    <t>31.03</t>
  </si>
  <si>
    <t>31.12</t>
  </si>
  <si>
    <t>CONSOLIDATED INCOME STATEMENT: RECLASSIFIED QUARTERLY EVOLUTION</t>
  </si>
  <si>
    <t xml:space="preserve">CONSOLIDATED STATEMENT OF FINANCIAL POSITION: QUARTERLY EVOLUTION </t>
  </si>
  <si>
    <r>
      <t>Net income</t>
    </r>
    <r>
      <rPr>
        <b/>
        <vertAlign val="superscript"/>
        <sz val="10"/>
        <color rgb="FF002060"/>
        <rFont val="Roboto"/>
      </rPr>
      <t xml:space="preserve"> </t>
    </r>
  </si>
  <si>
    <r>
      <t>RWA</t>
    </r>
    <r>
      <rPr>
        <b/>
        <vertAlign val="superscript"/>
        <sz val="10"/>
        <color rgb="FF002060"/>
        <rFont val="Roboto"/>
      </rPr>
      <t xml:space="preserve"> </t>
    </r>
    <r>
      <rPr>
        <i/>
        <vertAlign val="superscript"/>
        <sz val="10"/>
        <color rgb="FF002060"/>
        <rFont val="Roboto"/>
      </rPr>
      <t>1</t>
    </r>
  </si>
  <si>
    <r>
      <t>Allocated capital</t>
    </r>
    <r>
      <rPr>
        <b/>
        <vertAlign val="superscript"/>
        <sz val="10"/>
        <color rgb="FF002060"/>
        <rFont val="Roboto"/>
      </rPr>
      <t xml:space="preserve"> </t>
    </r>
    <r>
      <rPr>
        <i/>
        <vertAlign val="superscript"/>
        <sz val="10"/>
        <color rgb="FF002060"/>
        <rFont val="Roboto"/>
      </rPr>
      <t>2</t>
    </r>
  </si>
  <si>
    <r>
      <t>Net income</t>
    </r>
    <r>
      <rPr>
        <b/>
        <vertAlign val="superscript"/>
        <sz val="10"/>
        <color rgb="FF002060"/>
        <rFont val="Roboto"/>
      </rPr>
      <t xml:space="preserve"> %</t>
    </r>
  </si>
  <si>
    <t>The information and opinions contained in this excel are provided as at the date hereof and are subject to change without notice. Neither this excel nor any part of it nor the fact of its distribution may form the basis of, or be relied on or in connection with, any contract or investment decision. 
The information, statements and opinions contained in this excel are for information purposes only and do not constitute a public offer under any applicable legislation or an offer to sell or solicitation of an offer to purchase or subscribe for securities or financial instruments or any advice or recommendation with respect to such securities or other financial instruments. None of the securities referred to herein have been, or will be, registered under the U.S. Securities Act of 1933, as amended, or the securities laws of any state or other jurisdiction of the United States or in Australia, Canada or Japan or any other jurisdiction where such an offer or solicitation would be unlawful (the “Other Countries”), and there will be no public offer of any such securities in the United States. This excel does not constitute or form a part of any offer or solicitation to purchase or subscribe for securities in the United States or the Other Countries. 
Neither the Company nor any member of Banca Ifis nor any of its or their respective representatives directors or employees accept any liability whatsoever in connection with this excel or any of its contents or in relation to any loss arising from its use or from any reliance placed upon it</t>
  </si>
  <si>
    <t>Customer Loans*</t>
  </si>
  <si>
    <t xml:space="preserve">**Other Judicial positions  </t>
  </si>
  <si>
    <t>***Does not include customer loans (invoices to be issued) related to Ifis NPL Servicing third parties servicing activities</t>
  </si>
  <si>
    <t>*Source: management accounting data</t>
  </si>
  <si>
    <t>Net income attributable to non-controlling interests</t>
  </si>
  <si>
    <t>Net income attributable to the Parent company</t>
  </si>
  <si>
    <t>(1) RWA Credit and counterparty risk only. It excludes RWA from operating, market risks and CVA;</t>
  </si>
  <si>
    <t xml:space="preserve"> (2) RWA (Credit and counterparty risk only) x CET1.</t>
  </si>
  <si>
    <t xml:space="preserve">4rd Q </t>
  </si>
  <si>
    <t>Npl</t>
  </si>
  <si>
    <t>Factoring</t>
  </si>
  <si>
    <t>Leasing</t>
  </si>
  <si>
    <t>Corp. Banking  &amp; Lending</t>
  </si>
  <si>
    <t>Non core &amp; G&amp;S</t>
  </si>
  <si>
    <t>Receivables due from banks measured at amortised cost*</t>
  </si>
  <si>
    <t>Loan loss provisions</t>
  </si>
  <si>
    <t>Gains (Losses) on disposal of investments</t>
  </si>
  <si>
    <t>The following is included under the single item “Net credit risk losses/reversals”: 
– net credit risk losses/reversals relating to financial assets measured at amortised cost (with the exception of those relating to the Npl Segment mentioned above) and to financial assets measured at fair value through other comprehensive income;
– net allocations to provisions for risks and charges for credit risk relating to commitments and guarantees granted;
– profits (losses) from the sale/repurchase of loans at amortised cost other than those of the Npl Segment.</t>
  </si>
  <si>
    <t>Non recurring items</t>
  </si>
  <si>
    <t>Trading and other revenues</t>
  </si>
  <si>
    <t>Total Revenues</t>
  </si>
  <si>
    <t>Total Revenues - LLP</t>
  </si>
  <si>
    <t>Other administrative expenses</t>
  </si>
  <si>
    <t>Other net income/expenses</t>
  </si>
  <si>
    <t>Pre tax profit</t>
  </si>
  <si>
    <t>Taxes</t>
  </si>
  <si>
    <t>Net income - attributable to the Parent company</t>
  </si>
  <si>
    <t>Charges related to the banking system</t>
  </si>
  <si>
    <t>Net income</t>
  </si>
  <si>
    <t>NCI</t>
  </si>
  <si>
    <t xml:space="preserve">In the following statements, net credit risk losses/reversals of the Npl Segment are reclassified to interest receivable and similar income (and therefore to “Net interest income”) to the extent to which they represent the operations of this business and are an integral part of the return on the investment; net allocations to provisions for risks and charges, charges related to the banking system and non recurring items are excluded from the calculation of “Operating costs”. </t>
  </si>
  <si>
    <t>Cash and cash equivalents</t>
  </si>
  <si>
    <t>1Q25</t>
  </si>
  <si>
    <t>1Q 25</t>
  </si>
  <si>
    <t>YEAR 2025</t>
  </si>
  <si>
    <t>2Q 25</t>
  </si>
  <si>
    <t>2Q25</t>
  </si>
  <si>
    <t>3Q25</t>
  </si>
  <si>
    <t>3Q 25</t>
  </si>
  <si>
    <t xml:space="preserve">3nd Q </t>
  </si>
  <si>
    <t>n.a.</t>
  </si>
  <si>
    <t>4Q25</t>
  </si>
  <si>
    <t>4Q 25</t>
  </si>
  <si>
    <t>YEAR 2026</t>
  </si>
  <si>
    <t>1Q26</t>
  </si>
  <si>
    <t>1Q 26</t>
  </si>
  <si>
    <t>Profit (loss) from investments</t>
  </si>
  <si>
    <t>Gains (Losses) on equity investments</t>
  </si>
  <si>
    <t>2Q26</t>
  </si>
  <si>
    <t>2Q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</si>
</sst>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_-;\-* #,##0.0_-;_-* &quot;-&quot;??_-;_-@_-"/>
    <numFmt numFmtId="165" formatCode="_-* #,##0_-;\-* #,##0_-;_-* &quot;-&quot;??_-;_-@_-"/>
    <numFmt numFmtId="166" formatCode="_-* #,##0.000_-;\-* #,##0.000_-;_-* &quot;-&quot;??_-;_-@_-"/>
    <numFmt numFmtId="167" formatCode="#,##0.0;\ \(#,##0.0\)"/>
    <numFmt numFmtId="168" formatCode="#,##0.00000000000"/>
    <numFmt numFmtId="169" formatCode="_-* #,##0.00\ _€_-;\-* #,##0.00\ _€_-;_-* &quot;-&quot;??\ _€_-;_-@_-"/>
  </numFmts>
  <fonts count="23" x14ac:knownFonts="1">
    <font>
      <sz val="11"/>
      <color theme="1"/>
      <name val="Calibri"/>
      <family val="2"/>
      <scheme val="minor"/>
    </font>
    <font>
      <sz val="11"/>
      <color theme="1"/>
      <name val="Calibri"/>
      <family val="2"/>
      <scheme val="minor"/>
    </font>
    <font>
      <sz val="10"/>
      <color theme="1"/>
      <name val="Century Gothic"/>
      <family val="2"/>
    </font>
    <font>
      <sz val="10"/>
      <color rgb="FF002060"/>
      <name val="Roboto"/>
    </font>
    <font>
      <b/>
      <sz val="10"/>
      <color rgb="FF002060"/>
      <name val="Roboto"/>
    </font>
    <font>
      <sz val="7"/>
      <color rgb="FF001564"/>
      <name val="Roboto"/>
    </font>
    <font>
      <b/>
      <sz val="10"/>
      <color theme="0"/>
      <name val="Roboto"/>
    </font>
    <font>
      <sz val="10"/>
      <color theme="1"/>
      <name val="Roboto"/>
    </font>
    <font>
      <b/>
      <sz val="10"/>
      <color theme="1"/>
      <name val="Roboto"/>
    </font>
    <font>
      <i/>
      <sz val="10"/>
      <color rgb="FF002060"/>
      <name val="Roboto"/>
    </font>
    <font>
      <b/>
      <sz val="10"/>
      <color rgb="FFFFFFFF"/>
      <name val="Roboto"/>
    </font>
    <font>
      <b/>
      <vertAlign val="superscript"/>
      <sz val="10"/>
      <color rgb="FF002060"/>
      <name val="Roboto"/>
    </font>
    <font>
      <sz val="10"/>
      <name val="Roboto"/>
    </font>
    <font>
      <i/>
      <vertAlign val="superscript"/>
      <sz val="10"/>
      <color rgb="FF002060"/>
      <name val="Roboto"/>
    </font>
    <font>
      <sz val="10"/>
      <color rgb="FF001564"/>
      <name val="Roboto"/>
    </font>
    <font>
      <sz val="10"/>
      <color theme="1"/>
      <name val="Raavi"/>
      <family val="2"/>
    </font>
    <font>
      <b/>
      <sz val="12"/>
      <color rgb="FFFFFFFF"/>
      <name val="Roboto"/>
    </font>
    <font>
      <sz val="11"/>
      <color theme="1"/>
      <name val="Roboto"/>
    </font>
    <font>
      <b/>
      <sz val="11"/>
      <color rgb="FF000000"/>
      <name val="Roboto"/>
    </font>
    <font>
      <sz val="11"/>
      <color rgb="FF000000"/>
      <name val="Roboto"/>
    </font>
    <font>
      <sz val="9"/>
      <color rgb="FF002060"/>
      <name val="Roboto"/>
    </font>
    <font>
      <sz val="9"/>
      <color theme="1"/>
      <name val="Roboto"/>
    </font>
    <font>
      <b/>
      <sz val="10"/>
      <color rgb="FF001564"/>
      <name val="Roboto"/>
    </font>
  </fonts>
  <fills count="14">
    <fill>
      <patternFill patternType="none"/>
    </fill>
    <fill>
      <patternFill patternType="gray125"/>
    </fill>
    <fill>
      <patternFill patternType="solid">
        <fgColor rgb="FF3B79B9"/>
        <bgColor indexed="64"/>
      </patternFill>
    </fill>
    <fill>
      <patternFill patternType="solid">
        <fgColor theme="0" tint="-0.14999847407452621"/>
        <bgColor indexed="64"/>
      </patternFill>
    </fill>
    <fill>
      <patternFill patternType="solid">
        <fgColor rgb="FFA4D7B3"/>
        <bgColor indexed="64"/>
      </patternFill>
    </fill>
    <fill>
      <patternFill patternType="solid">
        <fgColor rgb="FFFFFFFF"/>
        <bgColor indexed="64"/>
      </patternFill>
    </fill>
    <fill>
      <patternFill patternType="solid">
        <fgColor rgb="FFD9D9D9"/>
        <bgColor indexed="64"/>
      </patternFill>
    </fill>
    <fill>
      <patternFill patternType="solid">
        <fgColor rgb="FFAEAAAA"/>
        <bgColor indexed="64"/>
      </patternFill>
    </fill>
    <fill>
      <patternFill patternType="solid">
        <fgColor theme="2" tint="-0.249977111117893"/>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B0F0"/>
        <bgColor indexed="64"/>
      </patternFill>
    </fill>
    <fill>
      <patternFill patternType="solid">
        <fgColor rgb="FF7030A0"/>
        <bgColor indexed="64"/>
      </patternFill>
    </fill>
  </fills>
  <borders count="39">
    <border>
      <left/>
      <right/>
      <top/>
      <bottom/>
      <diagonal/>
    </border>
    <border>
      <left/>
      <right/>
      <top style="thin">
        <color rgb="FF3B79B9"/>
      </top>
      <bottom style="thin">
        <color rgb="FF3B79B9"/>
      </bottom>
      <diagonal/>
    </border>
    <border>
      <left/>
      <right/>
      <top style="thin">
        <color rgb="FF3B79B9"/>
      </top>
      <bottom/>
      <diagonal/>
    </border>
    <border>
      <left/>
      <right/>
      <top/>
      <bottom style="thin">
        <color rgb="FF3B79B9"/>
      </bottom>
      <diagonal/>
    </border>
    <border>
      <left/>
      <right/>
      <top/>
      <bottom style="dotted">
        <color rgb="FF000000"/>
      </bottom>
      <diagonal/>
    </border>
    <border>
      <left/>
      <right/>
      <top style="dotted">
        <color rgb="FF000000"/>
      </top>
      <bottom style="dotted">
        <color rgb="FF000000"/>
      </bottom>
      <diagonal/>
    </border>
    <border>
      <left/>
      <right/>
      <top style="dotted">
        <color auto="1"/>
      </top>
      <bottom style="dotted">
        <color auto="1"/>
      </bottom>
      <diagonal/>
    </border>
    <border>
      <left/>
      <right/>
      <top style="dotted">
        <color rgb="FF000000"/>
      </top>
      <bottom/>
      <diagonal/>
    </border>
    <border>
      <left/>
      <right/>
      <top style="medium">
        <color indexed="64"/>
      </top>
      <bottom style="medium">
        <color indexed="64"/>
      </bottom>
      <diagonal/>
    </border>
    <border>
      <left style="hair">
        <color indexed="64"/>
      </left>
      <right style="hair">
        <color indexed="64"/>
      </right>
      <top style="hair">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rgb="FF3B79B9"/>
      </top>
      <bottom style="thin">
        <color rgb="FF3B79B9"/>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hair">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rgb="FF3B79B9"/>
      </top>
      <bottom style="thin">
        <color rgb="FF3B79B9"/>
      </bottom>
      <diagonal/>
    </border>
    <border>
      <left style="medium">
        <color indexed="64"/>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43" fontId="1" fillId="0" borderId="0" applyFont="0" applyFill="0" applyBorder="0" applyAlignment="0" applyProtection="0"/>
  </cellStyleXfs>
  <cellXfs count="158">
    <xf numFmtId="0" fontId="0" fillId="0" borderId="0" xfId="0"/>
    <xf numFmtId="0" fontId="5" fillId="0" borderId="0" xfId="0" applyFont="1" applyAlignment="1">
      <alignment horizontal="left" vertical="center" readingOrder="1"/>
    </xf>
    <xf numFmtId="0" fontId="7" fillId="0" borderId="0" xfId="0" applyFont="1"/>
    <xf numFmtId="0" fontId="7" fillId="0" borderId="0" xfId="0" applyFont="1" applyAlignment="1">
      <alignment wrapText="1"/>
    </xf>
    <xf numFmtId="3" fontId="7" fillId="0" borderId="0" xfId="0" applyNumberFormat="1" applyFont="1"/>
    <xf numFmtId="3" fontId="7" fillId="0" borderId="0" xfId="0" applyNumberFormat="1" applyFont="1" applyAlignment="1">
      <alignment wrapText="1"/>
    </xf>
    <xf numFmtId="3" fontId="8" fillId="0" borderId="0" xfId="0" applyNumberFormat="1" applyFont="1" applyAlignment="1">
      <alignment wrapText="1"/>
    </xf>
    <xf numFmtId="0" fontId="4" fillId="3" borderId="9" xfId="0" applyFont="1" applyFill="1" applyBorder="1" applyAlignment="1">
      <alignment horizontal="right"/>
    </xf>
    <xf numFmtId="0" fontId="14" fillId="0" borderId="0" xfId="0" applyFont="1" applyAlignment="1">
      <alignment horizontal="left" vertical="center" readingOrder="1"/>
    </xf>
    <xf numFmtId="0" fontId="3" fillId="0" borderId="0" xfId="0" applyFont="1" applyAlignment="1">
      <alignment horizontal="left" vertical="center" readingOrder="1"/>
    </xf>
    <xf numFmtId="0" fontId="3" fillId="0" borderId="0" xfId="0" applyFont="1"/>
    <xf numFmtId="164" fontId="3" fillId="5" borderId="3" xfId="1" applyNumberFormat="1" applyFont="1" applyFill="1" applyBorder="1" applyAlignment="1">
      <alignment horizontal="left" vertical="center" readingOrder="1"/>
    </xf>
    <xf numFmtId="164" fontId="4" fillId="6" borderId="1" xfId="1" applyNumberFormat="1" applyFont="1" applyFill="1" applyBorder="1" applyAlignment="1">
      <alignment horizontal="left" vertical="center" readingOrder="1"/>
    </xf>
    <xf numFmtId="164" fontId="9" fillId="5" borderId="1" xfId="1" applyNumberFormat="1" applyFont="1" applyFill="1" applyBorder="1" applyAlignment="1">
      <alignment horizontal="left" vertical="center" readingOrder="1"/>
    </xf>
    <xf numFmtId="164" fontId="3" fillId="5" borderId="1" xfId="1" applyNumberFormat="1" applyFont="1" applyFill="1" applyBorder="1" applyAlignment="1">
      <alignment horizontal="left" vertical="center" readingOrder="1"/>
    </xf>
    <xf numFmtId="0" fontId="3" fillId="5" borderId="2" xfId="0" applyFont="1" applyFill="1" applyBorder="1" applyAlignment="1">
      <alignment horizontal="left" vertical="center" readingOrder="1"/>
    </xf>
    <xf numFmtId="9" fontId="12" fillId="5" borderId="1" xfId="3" applyFont="1" applyFill="1" applyBorder="1" applyAlignment="1">
      <alignment vertical="center"/>
    </xf>
    <xf numFmtId="0" fontId="4" fillId="5" borderId="1" xfId="0" applyFont="1" applyFill="1" applyBorder="1" applyAlignment="1">
      <alignment horizontal="left" vertical="center" readingOrder="1"/>
    </xf>
    <xf numFmtId="0" fontId="4" fillId="0" borderId="1" xfId="0" applyFont="1" applyBorder="1" applyAlignment="1">
      <alignment horizontal="left" vertical="center" readingOrder="1"/>
    </xf>
    <xf numFmtId="9" fontId="4" fillId="6" borderId="1" xfId="3" applyFont="1" applyFill="1" applyBorder="1" applyAlignment="1">
      <alignment horizontal="left" vertical="center" readingOrder="1"/>
    </xf>
    <xf numFmtId="165" fontId="3" fillId="0" borderId="0" xfId="1" applyNumberFormat="1" applyFont="1" applyBorder="1"/>
    <xf numFmtId="165" fontId="3" fillId="0" borderId="0" xfId="1" applyNumberFormat="1" applyFont="1" applyFill="1" applyBorder="1" applyAlignment="1">
      <alignment horizontal="right"/>
    </xf>
    <xf numFmtId="165" fontId="4" fillId="8" borderId="0" xfId="1" applyNumberFormat="1" applyFont="1" applyFill="1" applyBorder="1" applyAlignment="1">
      <alignment horizontal="right" vertical="center"/>
    </xf>
    <xf numFmtId="165" fontId="4" fillId="3" borderId="6" xfId="1" applyNumberFormat="1" applyFont="1" applyFill="1" applyBorder="1" applyAlignment="1">
      <alignment horizontal="right" vertical="center"/>
    </xf>
    <xf numFmtId="165" fontId="3" fillId="0" borderId="0" xfId="1" applyNumberFormat="1" applyFont="1" applyFill="1" applyBorder="1"/>
    <xf numFmtId="0" fontId="15" fillId="0" borderId="0" xfId="0" applyFont="1"/>
    <xf numFmtId="0" fontId="16" fillId="9" borderId="0" xfId="0" applyFont="1" applyFill="1" applyAlignment="1">
      <alignment horizontal="left" vertical="center" readingOrder="1"/>
    </xf>
    <xf numFmtId="0" fontId="16" fillId="9" borderId="0" xfId="0" applyFont="1" applyFill="1" applyAlignment="1">
      <alignment horizontal="right" vertical="center" readingOrder="1"/>
    </xf>
    <xf numFmtId="0" fontId="17" fillId="0" borderId="0" xfId="0" applyFont="1"/>
    <xf numFmtId="0" fontId="18" fillId="0" borderId="4" xfId="0" applyFont="1" applyBorder="1" applyAlignment="1">
      <alignment horizontal="left" vertical="center" readingOrder="1"/>
    </xf>
    <xf numFmtId="0" fontId="18" fillId="6" borderId="5" xfId="0" applyFont="1" applyFill="1" applyBorder="1" applyAlignment="1">
      <alignment horizontal="left" vertical="center" readingOrder="1"/>
    </xf>
    <xf numFmtId="0" fontId="19" fillId="0" borderId="5" xfId="0" applyFont="1" applyBorder="1" applyAlignment="1">
      <alignment horizontal="left" vertical="center" readingOrder="1"/>
    </xf>
    <xf numFmtId="0" fontId="19" fillId="0" borderId="7" xfId="0" applyFont="1" applyBorder="1" applyAlignment="1">
      <alignment horizontal="left" vertical="center" readingOrder="1"/>
    </xf>
    <xf numFmtId="0" fontId="18" fillId="7" borderId="0" xfId="0" applyFont="1" applyFill="1" applyAlignment="1">
      <alignment horizontal="left" vertical="center" readingOrder="1"/>
    </xf>
    <xf numFmtId="0" fontId="17" fillId="0" borderId="8" xfId="0" applyFont="1" applyBorder="1" applyAlignment="1">
      <alignment horizontal="right"/>
    </xf>
    <xf numFmtId="0" fontId="17" fillId="10" borderId="0" xfId="0" applyFont="1" applyFill="1" applyAlignment="1">
      <alignment wrapText="1"/>
    </xf>
    <xf numFmtId="165" fontId="4" fillId="3" borderId="1" xfId="1" applyNumberFormat="1" applyFont="1" applyFill="1" applyBorder="1" applyAlignment="1">
      <alignment horizontal="left" vertical="center" readingOrder="1"/>
    </xf>
    <xf numFmtId="0" fontId="17" fillId="0" borderId="15" xfId="0" applyFont="1" applyBorder="1"/>
    <xf numFmtId="165" fontId="3" fillId="0" borderId="13" xfId="1" applyNumberFormat="1" applyFont="1" applyFill="1" applyBorder="1"/>
    <xf numFmtId="0" fontId="4" fillId="3" borderId="22" xfId="0" applyFont="1" applyFill="1" applyBorder="1" applyAlignment="1">
      <alignment horizontal="right"/>
    </xf>
    <xf numFmtId="0" fontId="4" fillId="3" borderId="23" xfId="0" applyFont="1" applyFill="1" applyBorder="1" applyAlignment="1">
      <alignment horizontal="right"/>
    </xf>
    <xf numFmtId="0" fontId="6" fillId="9" borderId="24" xfId="0" applyFont="1" applyFill="1" applyBorder="1" applyAlignment="1">
      <alignment vertical="center" wrapText="1"/>
    </xf>
    <xf numFmtId="0" fontId="4" fillId="3" borderId="25" xfId="0" applyFont="1" applyFill="1" applyBorder="1"/>
    <xf numFmtId="3" fontId="3" fillId="10" borderId="26" xfId="0" applyNumberFormat="1" applyFont="1" applyFill="1" applyBorder="1" applyAlignment="1">
      <alignment wrapText="1"/>
    </xf>
    <xf numFmtId="3" fontId="4" fillId="10" borderId="27" xfId="0" applyNumberFormat="1" applyFont="1" applyFill="1" applyBorder="1"/>
    <xf numFmtId="0" fontId="21" fillId="0" borderId="0" xfId="0" applyFont="1"/>
    <xf numFmtId="3" fontId="4" fillId="0" borderId="26" xfId="0" applyNumberFormat="1" applyFont="1" applyBorder="1" applyAlignment="1">
      <alignment wrapText="1"/>
    </xf>
    <xf numFmtId="3" fontId="3" fillId="0" borderId="26" xfId="0" applyNumberFormat="1" applyFont="1" applyBorder="1" applyAlignment="1">
      <alignment wrapText="1"/>
    </xf>
    <xf numFmtId="3" fontId="9" fillId="10" borderId="26" xfId="0" applyNumberFormat="1" applyFont="1" applyFill="1" applyBorder="1" applyAlignment="1">
      <alignment wrapText="1"/>
    </xf>
    <xf numFmtId="168" fontId="7" fillId="0" borderId="0" xfId="0" applyNumberFormat="1" applyFont="1"/>
    <xf numFmtId="3" fontId="7" fillId="0" borderId="0" xfId="0" applyNumberFormat="1" applyFont="1" applyAlignment="1">
      <alignment vertical="center"/>
    </xf>
    <xf numFmtId="166" fontId="3" fillId="0" borderId="0" xfId="1" applyNumberFormat="1" applyFont="1" applyBorder="1"/>
    <xf numFmtId="9" fontId="4" fillId="3" borderId="1" xfId="3" applyFont="1" applyFill="1" applyBorder="1" applyAlignment="1">
      <alignment horizontal="right" vertical="center" readingOrder="1"/>
    </xf>
    <xf numFmtId="10" fontId="7" fillId="0" borderId="0" xfId="3" applyNumberFormat="1" applyFont="1"/>
    <xf numFmtId="0" fontId="4" fillId="3" borderId="25" xfId="0" applyFont="1" applyFill="1" applyBorder="1" applyAlignment="1">
      <alignment horizontal="right"/>
    </xf>
    <xf numFmtId="3" fontId="4" fillId="10" borderId="18" xfId="0" applyNumberFormat="1" applyFont="1" applyFill="1" applyBorder="1"/>
    <xf numFmtId="10" fontId="7" fillId="0" borderId="0" xfId="0" applyNumberFormat="1" applyFont="1"/>
    <xf numFmtId="0" fontId="20" fillId="0" borderId="0" xfId="0" applyFont="1" applyAlignment="1">
      <alignment wrapText="1"/>
    </xf>
    <xf numFmtId="43" fontId="3" fillId="0" borderId="26" xfId="1" applyFont="1" applyFill="1" applyBorder="1"/>
    <xf numFmtId="167" fontId="3" fillId="0" borderId="26" xfId="0" applyNumberFormat="1" applyFont="1" applyBorder="1" applyAlignment="1">
      <alignment horizontal="right" vertical="center"/>
    </xf>
    <xf numFmtId="167" fontId="4" fillId="3" borderId="26" xfId="0" applyNumberFormat="1" applyFont="1" applyFill="1" applyBorder="1" applyAlignment="1">
      <alignment horizontal="right" vertical="center"/>
    </xf>
    <xf numFmtId="0" fontId="3" fillId="0" borderId="26" xfId="0" applyFont="1" applyBorder="1"/>
    <xf numFmtId="0" fontId="4" fillId="3" borderId="26" xfId="0" applyFont="1" applyFill="1" applyBorder="1"/>
    <xf numFmtId="0" fontId="4" fillId="3" borderId="27" xfId="0" applyFont="1" applyFill="1" applyBorder="1"/>
    <xf numFmtId="164" fontId="4" fillId="0" borderId="26" xfId="1" applyNumberFormat="1" applyFont="1" applyFill="1" applyBorder="1"/>
    <xf numFmtId="164" fontId="3" fillId="0" borderId="26" xfId="1" applyNumberFormat="1" applyFont="1" applyFill="1" applyBorder="1"/>
    <xf numFmtId="164" fontId="4" fillId="3" borderId="26" xfId="1" applyNumberFormat="1" applyFont="1" applyFill="1" applyBorder="1"/>
    <xf numFmtId="164" fontId="3" fillId="0" borderId="26" xfId="1" applyNumberFormat="1" applyFont="1" applyFill="1" applyBorder="1" applyAlignment="1">
      <alignment wrapText="1"/>
    </xf>
    <xf numFmtId="164" fontId="4" fillId="3" borderId="27" xfId="1" applyNumberFormat="1" applyFont="1" applyFill="1" applyBorder="1"/>
    <xf numFmtId="0" fontId="10" fillId="4" borderId="29" xfId="0" applyFont="1" applyFill="1" applyBorder="1" applyAlignment="1">
      <alignment horizontal="center" vertical="center" wrapText="1" readingOrder="1"/>
    </xf>
    <xf numFmtId="165" fontId="3" fillId="0" borderId="12" xfId="1" applyNumberFormat="1" applyFont="1" applyFill="1" applyBorder="1"/>
    <xf numFmtId="165" fontId="4" fillId="3" borderId="30" xfId="1" applyNumberFormat="1" applyFont="1" applyFill="1" applyBorder="1" applyAlignment="1">
      <alignment horizontal="left" vertical="center" readingOrder="1"/>
    </xf>
    <xf numFmtId="166" fontId="3" fillId="0" borderId="12" xfId="1" applyNumberFormat="1" applyFont="1" applyBorder="1"/>
    <xf numFmtId="165" fontId="3" fillId="0" borderId="12" xfId="1" applyNumberFormat="1" applyFont="1" applyBorder="1"/>
    <xf numFmtId="9" fontId="4" fillId="3" borderId="30" xfId="3" applyFont="1" applyFill="1" applyBorder="1" applyAlignment="1">
      <alignment horizontal="right" vertical="center" readingOrder="1"/>
    </xf>
    <xf numFmtId="0" fontId="3" fillId="0" borderId="12" xfId="0" applyFont="1" applyBorder="1"/>
    <xf numFmtId="165" fontId="3" fillId="0" borderId="14" xfId="1" applyNumberFormat="1" applyFont="1" applyFill="1" applyBorder="1"/>
    <xf numFmtId="10" fontId="22" fillId="0" borderId="0" xfId="0" applyNumberFormat="1" applyFont="1" applyAlignment="1">
      <alignment horizontal="left" vertical="center" readingOrder="1"/>
    </xf>
    <xf numFmtId="0" fontId="6" fillId="11" borderId="32" xfId="0" applyFont="1" applyFill="1" applyBorder="1" applyAlignment="1">
      <alignment horizontal="center"/>
    </xf>
    <xf numFmtId="0" fontId="6" fillId="12" borderId="32" xfId="0" applyFont="1" applyFill="1" applyBorder="1" applyAlignment="1">
      <alignment horizontal="center"/>
    </xf>
    <xf numFmtId="3" fontId="4" fillId="0" borderId="17" xfId="0" applyNumberFormat="1" applyFont="1" applyBorder="1" applyAlignment="1">
      <alignment wrapText="1"/>
    </xf>
    <xf numFmtId="3" fontId="3" fillId="0" borderId="17" xfId="0" applyNumberFormat="1" applyFont="1" applyBorder="1" applyAlignment="1">
      <alignment wrapText="1"/>
    </xf>
    <xf numFmtId="3" fontId="3" fillId="10" borderId="17" xfId="0" applyNumberFormat="1" applyFont="1" applyFill="1" applyBorder="1" applyAlignment="1">
      <alignment wrapText="1"/>
    </xf>
    <xf numFmtId="3" fontId="9" fillId="0" borderId="26" xfId="0" applyNumberFormat="1" applyFont="1" applyBorder="1" applyAlignment="1">
      <alignment vertical="center" wrapText="1"/>
    </xf>
    <xf numFmtId="0" fontId="7" fillId="0" borderId="0" xfId="0" applyFont="1" applyAlignment="1">
      <alignment vertical="center"/>
    </xf>
    <xf numFmtId="3" fontId="4" fillId="0" borderId="26" xfId="0" applyNumberFormat="1" applyFont="1" applyBorder="1" applyAlignment="1">
      <alignment horizontal="right" wrapText="1"/>
    </xf>
    <xf numFmtId="3" fontId="3" fillId="10" borderId="26" xfId="0" applyNumberFormat="1" applyFont="1" applyFill="1" applyBorder="1" applyAlignment="1">
      <alignment horizontal="right" wrapText="1"/>
    </xf>
    <xf numFmtId="3" fontId="3" fillId="0" borderId="26" xfId="0" applyNumberFormat="1" applyFont="1" applyBorder="1" applyAlignment="1">
      <alignment horizontal="right" wrapText="1"/>
    </xf>
    <xf numFmtId="3" fontId="9" fillId="10" borderId="26" xfId="0" applyNumberFormat="1" applyFont="1" applyFill="1" applyBorder="1" applyAlignment="1">
      <alignment horizontal="right" wrapText="1"/>
    </xf>
    <xf numFmtId="3" fontId="9" fillId="0" borderId="26" xfId="0" applyNumberFormat="1" applyFont="1" applyBorder="1" applyAlignment="1">
      <alignment horizontal="right" vertical="center" wrapText="1"/>
    </xf>
    <xf numFmtId="3" fontId="4" fillId="10" borderId="18" xfId="0" applyNumberFormat="1" applyFont="1" applyFill="1" applyBorder="1" applyAlignment="1">
      <alignment horizontal="right"/>
    </xf>
    <xf numFmtId="3" fontId="7" fillId="0" borderId="0" xfId="0" applyNumberFormat="1" applyFont="1" applyAlignment="1">
      <alignment horizontal="right" vertical="center"/>
    </xf>
    <xf numFmtId="0" fontId="4" fillId="3" borderId="17" xfId="0" applyFont="1" applyFill="1" applyBorder="1" applyAlignment="1">
      <alignment horizontal="right"/>
    </xf>
    <xf numFmtId="0" fontId="4" fillId="3" borderId="24" xfId="0" applyFont="1" applyFill="1" applyBorder="1" applyAlignment="1">
      <alignment horizontal="right"/>
    </xf>
    <xf numFmtId="0" fontId="4" fillId="3" borderId="33" xfId="0" applyFont="1" applyFill="1" applyBorder="1" applyAlignment="1">
      <alignment horizontal="right"/>
    </xf>
    <xf numFmtId="0" fontId="6" fillId="13" borderId="34" xfId="0" applyFont="1" applyFill="1" applyBorder="1" applyAlignment="1">
      <alignment horizontal="center"/>
    </xf>
    <xf numFmtId="0" fontId="10" fillId="4" borderId="36" xfId="0" applyFont="1" applyFill="1" applyBorder="1" applyAlignment="1">
      <alignment horizontal="center" vertical="center" wrapText="1" readingOrder="1"/>
    </xf>
    <xf numFmtId="165" fontId="3" fillId="0" borderId="17" xfId="1" applyNumberFormat="1" applyFont="1" applyFill="1" applyBorder="1"/>
    <xf numFmtId="165" fontId="4" fillId="3" borderId="37" xfId="1" applyNumberFormat="1" applyFont="1" applyFill="1" applyBorder="1" applyAlignment="1">
      <alignment horizontal="left" vertical="center" readingOrder="1"/>
    </xf>
    <xf numFmtId="166" fontId="3" fillId="0" borderId="17" xfId="1" applyNumberFormat="1" applyFont="1" applyBorder="1"/>
    <xf numFmtId="165" fontId="3" fillId="0" borderId="17" xfId="1" applyNumberFormat="1" applyFont="1" applyBorder="1"/>
    <xf numFmtId="9" fontId="4" fillId="3" borderId="37" xfId="3" applyFont="1" applyFill="1" applyBorder="1" applyAlignment="1">
      <alignment horizontal="right" vertical="center" readingOrder="1"/>
    </xf>
    <xf numFmtId="0" fontId="3" fillId="0" borderId="17" xfId="0" applyFont="1" applyBorder="1"/>
    <xf numFmtId="165" fontId="3" fillId="0" borderId="18" xfId="1" applyNumberFormat="1" applyFont="1" applyFill="1" applyBorder="1"/>
    <xf numFmtId="0" fontId="6" fillId="11" borderId="38" xfId="0" applyFont="1" applyFill="1" applyBorder="1" applyAlignment="1">
      <alignment horizontal="center"/>
    </xf>
    <xf numFmtId="0" fontId="6" fillId="12" borderId="31" xfId="0" applyFont="1" applyFill="1" applyBorder="1" applyAlignment="1">
      <alignment horizontal="center"/>
    </xf>
    <xf numFmtId="165" fontId="3" fillId="0" borderId="12" xfId="1" quotePrefix="1" applyNumberFormat="1" applyFont="1" applyFill="1" applyBorder="1"/>
    <xf numFmtId="43" fontId="4" fillId="3" borderId="30" xfId="1" applyFont="1" applyFill="1" applyBorder="1" applyAlignment="1">
      <alignment horizontal="left" vertical="center" readingOrder="1"/>
    </xf>
    <xf numFmtId="165" fontId="7" fillId="0" borderId="0" xfId="0" applyNumberFormat="1" applyFont="1"/>
    <xf numFmtId="169" fontId="7" fillId="0" borderId="0" xfId="0" applyNumberFormat="1" applyFont="1"/>
    <xf numFmtId="164" fontId="7" fillId="0" borderId="0" xfId="0" applyNumberFormat="1" applyFont="1"/>
    <xf numFmtId="0" fontId="10" fillId="12" borderId="16" xfId="0" applyFont="1" applyFill="1" applyBorder="1" applyAlignment="1">
      <alignment horizontal="center" vertical="center" wrapText="1" readingOrder="1"/>
    </xf>
    <xf numFmtId="0" fontId="10" fillId="12" borderId="10" xfId="0" applyFont="1" applyFill="1" applyBorder="1" applyAlignment="1">
      <alignment horizontal="center" vertical="center" wrapText="1" readingOrder="1"/>
    </xf>
    <xf numFmtId="0" fontId="10" fillId="12" borderId="11" xfId="0" applyFont="1" applyFill="1" applyBorder="1" applyAlignment="1">
      <alignment horizontal="center" vertical="center" wrapText="1" readingOrder="1"/>
    </xf>
    <xf numFmtId="0" fontId="10" fillId="12" borderId="17" xfId="0" applyFont="1" applyFill="1" applyBorder="1" applyAlignment="1">
      <alignment horizontal="center" vertical="center" wrapText="1" readingOrder="1"/>
    </xf>
    <xf numFmtId="0" fontId="10" fillId="12" borderId="0" xfId="0" applyFont="1" applyFill="1" applyAlignment="1">
      <alignment horizontal="center" vertical="center" wrapText="1" readingOrder="1"/>
    </xf>
    <xf numFmtId="0" fontId="10" fillId="12" borderId="12" xfId="0" applyFont="1" applyFill="1" applyBorder="1" applyAlignment="1">
      <alignment horizontal="center" vertical="center" wrapText="1" readingOrder="1"/>
    </xf>
    <xf numFmtId="0" fontId="10" fillId="12" borderId="18" xfId="0" applyFont="1" applyFill="1" applyBorder="1" applyAlignment="1">
      <alignment horizontal="center" vertical="center" wrapText="1" readingOrder="1"/>
    </xf>
    <xf numFmtId="0" fontId="10" fillId="12" borderId="13" xfId="0" applyFont="1" applyFill="1" applyBorder="1" applyAlignment="1">
      <alignment horizontal="center" vertical="center" wrapText="1" readingOrder="1"/>
    </xf>
    <xf numFmtId="0" fontId="10" fillId="12" borderId="14" xfId="0" applyFont="1" applyFill="1" applyBorder="1" applyAlignment="1">
      <alignment horizontal="center" vertical="center" wrapText="1" readingOrder="1"/>
    </xf>
    <xf numFmtId="0" fontId="10" fillId="13" borderId="16" xfId="0" applyFont="1" applyFill="1" applyBorder="1" applyAlignment="1">
      <alignment horizontal="center" vertical="center" wrapText="1" readingOrder="1"/>
    </xf>
    <xf numFmtId="0" fontId="10" fillId="13" borderId="10" xfId="0" applyFont="1" applyFill="1" applyBorder="1" applyAlignment="1">
      <alignment horizontal="center" vertical="center" wrapText="1" readingOrder="1"/>
    </xf>
    <xf numFmtId="0" fontId="10" fillId="13" borderId="11" xfId="0" applyFont="1" applyFill="1" applyBorder="1" applyAlignment="1">
      <alignment horizontal="center" vertical="center" wrapText="1" readingOrder="1"/>
    </xf>
    <xf numFmtId="0" fontId="10" fillId="13" borderId="17" xfId="0" applyFont="1" applyFill="1" applyBorder="1" applyAlignment="1">
      <alignment horizontal="center" vertical="center" wrapText="1" readingOrder="1"/>
    </xf>
    <xf numFmtId="0" fontId="10" fillId="13" borderId="0" xfId="0" applyFont="1" applyFill="1" applyAlignment="1">
      <alignment horizontal="center" vertical="center" wrapText="1" readingOrder="1"/>
    </xf>
    <xf numFmtId="0" fontId="10" fillId="13" borderId="12" xfId="0" applyFont="1" applyFill="1" applyBorder="1" applyAlignment="1">
      <alignment horizontal="center" vertical="center" wrapText="1" readingOrder="1"/>
    </xf>
    <xf numFmtId="0" fontId="10" fillId="13" borderId="18" xfId="0" applyFont="1" applyFill="1" applyBorder="1" applyAlignment="1">
      <alignment horizontal="center" vertical="center" wrapText="1" readingOrder="1"/>
    </xf>
    <xf numFmtId="0" fontId="10" fillId="13" borderId="13" xfId="0" applyFont="1" applyFill="1" applyBorder="1" applyAlignment="1">
      <alignment horizontal="center" vertical="center" wrapText="1" readingOrder="1"/>
    </xf>
    <xf numFmtId="0" fontId="10" fillId="13" borderId="14" xfId="0" applyFont="1" applyFill="1" applyBorder="1" applyAlignment="1">
      <alignment horizontal="center" vertical="center" wrapText="1" readingOrder="1"/>
    </xf>
    <xf numFmtId="0" fontId="10" fillId="2" borderId="0" xfId="0" applyFont="1" applyFill="1" applyAlignment="1">
      <alignment horizontal="center" vertical="center" readingOrder="1"/>
    </xf>
    <xf numFmtId="0" fontId="10" fillId="4" borderId="16" xfId="0" applyFont="1" applyFill="1" applyBorder="1" applyAlignment="1">
      <alignment horizontal="center" vertical="center" wrapText="1" readingOrder="1"/>
    </xf>
    <xf numFmtId="0" fontId="10" fillId="4" borderId="10" xfId="0" applyFont="1" applyFill="1" applyBorder="1" applyAlignment="1">
      <alignment horizontal="center" vertical="center" wrapText="1" readingOrder="1"/>
    </xf>
    <xf numFmtId="0" fontId="10" fillId="4" borderId="11" xfId="0" applyFont="1" applyFill="1" applyBorder="1" applyAlignment="1">
      <alignment horizontal="center" vertical="center" wrapText="1" readingOrder="1"/>
    </xf>
    <xf numFmtId="0" fontId="10" fillId="4" borderId="17" xfId="0" applyFont="1" applyFill="1" applyBorder="1" applyAlignment="1">
      <alignment horizontal="center" vertical="center" wrapText="1" readingOrder="1"/>
    </xf>
    <xf numFmtId="0" fontId="10" fillId="4" borderId="0" xfId="0" applyFont="1" applyFill="1" applyAlignment="1">
      <alignment horizontal="center" vertical="center" wrapText="1" readingOrder="1"/>
    </xf>
    <xf numFmtId="0" fontId="10" fillId="4" borderId="12" xfId="0" applyFont="1" applyFill="1" applyBorder="1" applyAlignment="1">
      <alignment horizontal="center" vertical="center" wrapText="1" readingOrder="1"/>
    </xf>
    <xf numFmtId="0" fontId="10" fillId="4" borderId="35" xfId="0" applyFont="1" applyFill="1" applyBorder="1" applyAlignment="1">
      <alignment horizontal="center" vertical="center" wrapText="1" readingOrder="1"/>
    </xf>
    <xf numFmtId="0" fontId="10" fillId="4" borderId="28" xfId="0" applyFont="1" applyFill="1" applyBorder="1" applyAlignment="1">
      <alignment horizontal="center" vertical="center" wrapText="1" readingOrder="1"/>
    </xf>
    <xf numFmtId="0" fontId="10" fillId="4" borderId="31" xfId="0" applyFont="1" applyFill="1" applyBorder="1" applyAlignment="1">
      <alignment horizontal="center" vertical="center" wrapText="1" readingOrder="1"/>
    </xf>
    <xf numFmtId="0" fontId="10" fillId="11" borderId="16" xfId="0" applyFont="1" applyFill="1" applyBorder="1" applyAlignment="1">
      <alignment horizontal="center" vertical="center" wrapText="1" readingOrder="1"/>
    </xf>
    <xf numFmtId="0" fontId="10" fillId="11" borderId="10" xfId="0" applyFont="1" applyFill="1" applyBorder="1" applyAlignment="1">
      <alignment horizontal="center" vertical="center" wrapText="1" readingOrder="1"/>
    </xf>
    <xf numFmtId="0" fontId="10" fillId="11" borderId="11" xfId="0" applyFont="1" applyFill="1" applyBorder="1" applyAlignment="1">
      <alignment horizontal="center" vertical="center" wrapText="1" readingOrder="1"/>
    </xf>
    <xf numFmtId="0" fontId="10" fillId="11" borderId="17" xfId="0" applyFont="1" applyFill="1" applyBorder="1" applyAlignment="1">
      <alignment horizontal="center" vertical="center" wrapText="1" readingOrder="1"/>
    </xf>
    <xf numFmtId="0" fontId="10" fillId="11" borderId="0" xfId="0" applyFont="1" applyFill="1" applyAlignment="1">
      <alignment horizontal="center" vertical="center" wrapText="1" readingOrder="1"/>
    </xf>
    <xf numFmtId="0" fontId="10" fillId="11" borderId="12" xfId="0" applyFont="1" applyFill="1" applyBorder="1" applyAlignment="1">
      <alignment horizontal="center" vertical="center" wrapText="1" readingOrder="1"/>
    </xf>
    <xf numFmtId="0" fontId="10" fillId="11" borderId="18" xfId="0" applyFont="1" applyFill="1" applyBorder="1" applyAlignment="1">
      <alignment horizontal="center" vertical="center" wrapText="1" readingOrder="1"/>
    </xf>
    <xf numFmtId="0" fontId="10" fillId="11" borderId="13" xfId="0" applyFont="1" applyFill="1" applyBorder="1" applyAlignment="1">
      <alignment horizontal="center" vertical="center" wrapText="1" readingOrder="1"/>
    </xf>
    <xf numFmtId="0" fontId="10" fillId="11" borderId="14" xfId="0" applyFont="1" applyFill="1" applyBorder="1" applyAlignment="1">
      <alignment horizontal="center" vertical="center" wrapText="1" readingOrder="1"/>
    </xf>
    <xf numFmtId="0" fontId="20" fillId="0" borderId="0" xfId="0" applyFont="1" applyAlignment="1">
      <alignment horizontal="left" vertical="center" wrapText="1"/>
    </xf>
    <xf numFmtId="0" fontId="20" fillId="0" borderId="0" xfId="0" applyFont="1" applyAlignment="1">
      <alignment horizontal="left" vertical="top" wrapText="1"/>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6" fillId="9" borderId="11" xfId="0" applyFont="1" applyFill="1" applyBorder="1" applyAlignment="1">
      <alignment horizontal="center" vertical="center" wrapText="1"/>
    </xf>
  </cellXfs>
  <cellStyles count="5">
    <cellStyle name="Migliaia" xfId="1" builtinId="3"/>
    <cellStyle name="Migliaia 2" xfId="4" xr:uid="{68954BA4-EB25-4DA9-B6FE-8608BE1917B4}"/>
    <cellStyle name="Normale" xfId="0" builtinId="0"/>
    <cellStyle name="Normale 2" xfId="2" xr:uid="{1C183E54-2A4F-408C-A880-D0B9562769A1}"/>
    <cellStyle name="Percentual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9225B-161D-4EC5-B9A8-6EA754C8E064}">
  <dimension ref="A1:I27"/>
  <sheetViews>
    <sheetView showGridLines="0" tabSelected="1" view="pageBreakPreview" topLeftCell="A5" zoomScaleNormal="100" zoomScaleSheetLayoutView="100" workbookViewId="0">
      <selection activeCell="A5" sqref="A5"/>
    </sheetView>
  </sheetViews>
  <sheetFormatPr defaultColWidth="9.109375" defaultRowHeight="13.2" x14ac:dyDescent="0.25"/>
  <cols>
    <col min="1" max="1" width="36.5546875" style="2" customWidth="1"/>
    <col min="2" max="3" width="13" style="2" customWidth="1"/>
    <col min="4" max="7" width="13.44140625" style="2" customWidth="1"/>
    <col min="8" max="8" width="11.88671875" style="2" customWidth="1"/>
    <col min="9" max="9" width="13.5546875" style="2" bestFit="1" customWidth="1"/>
    <col min="10" max="16384" width="9.109375" style="2"/>
  </cols>
  <sheetData>
    <row r="1" spans="1:9" ht="36" customHeight="1" x14ac:dyDescent="0.25">
      <c r="A1" s="148" t="s">
        <v>89</v>
      </c>
      <c r="B1" s="148"/>
      <c r="C1" s="148"/>
      <c r="D1" s="148"/>
      <c r="E1" s="148"/>
      <c r="F1" s="148"/>
      <c r="G1" s="148"/>
      <c r="H1" s="45"/>
      <c r="I1" s="45"/>
    </row>
    <row r="2" spans="1:9" ht="63.75" customHeight="1" x14ac:dyDescent="0.25">
      <c r="A2" s="149" t="s">
        <v>76</v>
      </c>
      <c r="B2" s="149"/>
      <c r="C2" s="149"/>
      <c r="D2" s="149"/>
      <c r="E2" s="149"/>
      <c r="F2" s="149"/>
      <c r="G2" s="149"/>
      <c r="H2" s="45"/>
      <c r="I2" s="45"/>
    </row>
    <row r="3" spans="1:9" ht="8.25" customHeight="1" x14ac:dyDescent="0.25">
      <c r="A3" s="57"/>
      <c r="B3" s="57"/>
      <c r="C3" s="57"/>
      <c r="D3" s="57"/>
      <c r="E3" s="57"/>
      <c r="F3" s="57"/>
      <c r="G3" s="57"/>
      <c r="H3" s="45"/>
      <c r="I3" s="45"/>
    </row>
    <row r="4" spans="1:9" ht="13.8" thickBot="1" x14ac:dyDescent="0.3"/>
    <row r="5" spans="1:9" ht="26.4" customHeight="1" x14ac:dyDescent="0.25">
      <c r="A5" s="41" t="s">
        <v>52</v>
      </c>
      <c r="B5" s="150" t="s">
        <v>102</v>
      </c>
      <c r="C5" s="152"/>
      <c r="D5" s="150" t="s">
        <v>93</v>
      </c>
      <c r="E5" s="151"/>
      <c r="F5" s="151"/>
      <c r="G5" s="152"/>
    </row>
    <row r="6" spans="1:9" x14ac:dyDescent="0.25">
      <c r="A6" s="42"/>
      <c r="B6" s="54" t="s">
        <v>28</v>
      </c>
      <c r="C6" s="7" t="s">
        <v>27</v>
      </c>
      <c r="D6" s="54" t="s">
        <v>28</v>
      </c>
      <c r="E6" s="7" t="s">
        <v>27</v>
      </c>
      <c r="F6" s="7" t="s">
        <v>98</v>
      </c>
      <c r="G6" s="39" t="s">
        <v>67</v>
      </c>
    </row>
    <row r="7" spans="1:9" x14ac:dyDescent="0.25">
      <c r="A7" s="61" t="s">
        <v>0</v>
      </c>
      <c r="B7" s="64">
        <v>91.758999999993478</v>
      </c>
      <c r="C7" s="64">
        <v>100.00500000003819</v>
      </c>
      <c r="D7" s="64">
        <v>130.75400000001514</v>
      </c>
      <c r="E7" s="64">
        <v>111.75599999996379</v>
      </c>
      <c r="F7" s="64">
        <v>101.16499999999641</v>
      </c>
      <c r="G7" s="64">
        <v>127.12351081006193</v>
      </c>
      <c r="H7" s="49"/>
      <c r="I7" s="49"/>
    </row>
    <row r="8" spans="1:9" x14ac:dyDescent="0.25">
      <c r="A8" s="61" t="s">
        <v>1</v>
      </c>
      <c r="B8" s="64">
        <v>18.960999999999228</v>
      </c>
      <c r="C8" s="64">
        <v>24.811000000001631</v>
      </c>
      <c r="D8" s="64">
        <v>20.525000000001384</v>
      </c>
      <c r="E8" s="64">
        <v>23.828999999998008</v>
      </c>
      <c r="F8" s="64">
        <v>22.000000000001744</v>
      </c>
      <c r="G8" s="64">
        <v>24.769999999997527</v>
      </c>
      <c r="H8" s="49"/>
      <c r="I8" s="49"/>
    </row>
    <row r="9" spans="1:9" x14ac:dyDescent="0.25">
      <c r="A9" s="61" t="s">
        <v>78</v>
      </c>
      <c r="B9" s="65">
        <v>27.034999999999965</v>
      </c>
      <c r="C9" s="65">
        <v>30.596999999999685</v>
      </c>
      <c r="D9" s="65">
        <v>27.513999999999982</v>
      </c>
      <c r="E9" s="65">
        <v>36.582000000000072</v>
      </c>
      <c r="F9" s="65">
        <v>15.592999999999741</v>
      </c>
      <c r="G9" s="65">
        <v>25.152000000000669</v>
      </c>
      <c r="H9" s="49"/>
      <c r="I9" s="49"/>
    </row>
    <row r="10" spans="1:9" x14ac:dyDescent="0.25">
      <c r="A10" s="62" t="s">
        <v>79</v>
      </c>
      <c r="B10" s="66">
        <v>137.75499999999266</v>
      </c>
      <c r="C10" s="66">
        <v>155.41300000003952</v>
      </c>
      <c r="D10" s="66">
        <v>178.79300000001652</v>
      </c>
      <c r="E10" s="66">
        <v>172.16699999996189</v>
      </c>
      <c r="F10" s="66">
        <v>138.75799999999791</v>
      </c>
      <c r="G10" s="66">
        <v>177.04551081006014</v>
      </c>
      <c r="H10" s="49"/>
      <c r="I10" s="49"/>
    </row>
    <row r="11" spans="1:9" x14ac:dyDescent="0.25">
      <c r="A11" s="61" t="s">
        <v>74</v>
      </c>
      <c r="B11" s="59">
        <v>-9.7800000000008733</v>
      </c>
      <c r="C11" s="59">
        <v>-51.441999999999545</v>
      </c>
      <c r="D11" s="59">
        <v>-8.1689999999995475</v>
      </c>
      <c r="E11" s="59">
        <v>-10.991000000000625</v>
      </c>
      <c r="F11" s="59">
        <v>-4.3239999999998435</v>
      </c>
      <c r="G11" s="59">
        <v>-4.8025108099997009</v>
      </c>
      <c r="H11" s="49"/>
      <c r="I11" s="49"/>
    </row>
    <row r="12" spans="1:9" x14ac:dyDescent="0.25">
      <c r="A12" s="62" t="s">
        <v>80</v>
      </c>
      <c r="B12" s="66">
        <v>127.97499999999179</v>
      </c>
      <c r="C12" s="66">
        <v>103.97100000003996</v>
      </c>
      <c r="D12" s="66">
        <v>170.62400000001696</v>
      </c>
      <c r="E12" s="66">
        <v>161.17599999996128</v>
      </c>
      <c r="F12" s="66">
        <v>134.43399999999806</v>
      </c>
      <c r="G12" s="66">
        <v>172.24300000006045</v>
      </c>
      <c r="H12" s="49"/>
      <c r="I12" s="49"/>
    </row>
    <row r="13" spans="1:9" x14ac:dyDescent="0.25">
      <c r="A13" s="61" t="s">
        <v>24</v>
      </c>
      <c r="B13" s="59">
        <v>-45.747000000004071</v>
      </c>
      <c r="C13" s="59">
        <v>-46.910999999996157</v>
      </c>
      <c r="D13" s="59">
        <v>-42.179999999998252</v>
      </c>
      <c r="E13" s="59">
        <v>-42.9169999999936</v>
      </c>
      <c r="F13" s="59">
        <v>-45.18500000000396</v>
      </c>
      <c r="G13" s="59">
        <v>-46.726999999997211</v>
      </c>
      <c r="H13" s="49"/>
      <c r="I13" s="49"/>
    </row>
    <row r="14" spans="1:9" x14ac:dyDescent="0.25">
      <c r="A14" s="61" t="s">
        <v>81</v>
      </c>
      <c r="B14" s="59">
        <v>-58.844329980002449</v>
      </c>
      <c r="C14" s="59">
        <v>-63.607670019996156</v>
      </c>
      <c r="D14" s="59">
        <v>-57.294999999999533</v>
      </c>
      <c r="E14" s="59">
        <v>-61.952203110000468</v>
      </c>
      <c r="F14" s="59">
        <v>-57.626610890000947</v>
      </c>
      <c r="G14" s="59">
        <v>-66.219765769983212</v>
      </c>
      <c r="H14" s="49"/>
      <c r="I14" s="49"/>
    </row>
    <row r="15" spans="1:9" x14ac:dyDescent="0.25">
      <c r="A15" s="61" t="s">
        <v>82</v>
      </c>
      <c r="B15" s="67">
        <v>-2.2099999999992281</v>
      </c>
      <c r="C15" s="67">
        <v>-7.7229999999996419</v>
      </c>
      <c r="D15" s="67">
        <v>1.9369999999989196</v>
      </c>
      <c r="E15" s="67">
        <v>1.4289999999998799</v>
      </c>
      <c r="F15" s="67">
        <v>-0.52099999999837077</v>
      </c>
      <c r="G15" s="67">
        <v>7.2610000000033788</v>
      </c>
      <c r="H15" s="49"/>
      <c r="I15" s="49"/>
    </row>
    <row r="16" spans="1:9" x14ac:dyDescent="0.25">
      <c r="A16" s="62" t="s">
        <v>26</v>
      </c>
      <c r="B16" s="60">
        <v>-106.80132998000575</v>
      </c>
      <c r="C16" s="60">
        <v>-118.24167001999196</v>
      </c>
      <c r="D16" s="60">
        <v>-97.53799999999886</v>
      </c>
      <c r="E16" s="60">
        <v>-103.44020310999419</v>
      </c>
      <c r="F16" s="60">
        <v>-103.33261089000328</v>
      </c>
      <c r="G16" s="60">
        <v>-105.68576576997705</v>
      </c>
      <c r="H16" s="49"/>
      <c r="I16" s="49"/>
    </row>
    <row r="17" spans="1:9" x14ac:dyDescent="0.25">
      <c r="A17" s="61" t="s">
        <v>86</v>
      </c>
      <c r="B17" s="59">
        <v>-3.6700200000000008E-3</v>
      </c>
      <c r="C17" s="59">
        <v>-2.0329980000000001E-2</v>
      </c>
      <c r="D17" s="59">
        <v>-0.01</v>
      </c>
      <c r="E17" s="59">
        <v>-1.079689E-2</v>
      </c>
      <c r="F17" s="59">
        <v>-2.638910999999999E-2</v>
      </c>
      <c r="G17" s="59">
        <v>-0.55323423000000005</v>
      </c>
      <c r="H17" s="49"/>
      <c r="I17" s="49"/>
    </row>
    <row r="18" spans="1:9" x14ac:dyDescent="0.25">
      <c r="A18" s="61" t="s">
        <v>25</v>
      </c>
      <c r="B18" s="59">
        <v>-3.3000000000000002E-2</v>
      </c>
      <c r="C18" s="59">
        <v>-2.3690000000000002</v>
      </c>
      <c r="D18" s="59">
        <v>0.13700000000000001</v>
      </c>
      <c r="E18" s="59">
        <v>5.3979999999999997</v>
      </c>
      <c r="F18" s="59">
        <v>-2.4779999999999998</v>
      </c>
      <c r="G18" s="59">
        <v>-7.43</v>
      </c>
      <c r="H18" s="49"/>
      <c r="I18" s="49"/>
    </row>
    <row r="19" spans="1:9" x14ac:dyDescent="0.25">
      <c r="A19" s="61" t="s">
        <v>77</v>
      </c>
      <c r="B19" s="59">
        <v>-3.0219999999999998</v>
      </c>
      <c r="C19" s="59">
        <v>2.9149999999999996</v>
      </c>
      <c r="D19" s="59">
        <v>-4.4240000000000004</v>
      </c>
      <c r="E19" s="59">
        <v>-5.1369999999999996</v>
      </c>
      <c r="F19" s="59">
        <v>382.44682473905118</v>
      </c>
      <c r="G19" s="59">
        <v>-150.0720697390511</v>
      </c>
      <c r="H19" s="49"/>
      <c r="I19" s="49"/>
    </row>
    <row r="20" spans="1:9" x14ac:dyDescent="0.25">
      <c r="A20" s="61" t="s">
        <v>106</v>
      </c>
      <c r="B20" s="58">
        <v>-0.1</v>
      </c>
      <c r="C20" s="58">
        <v>-1.0000000000000009E-3</v>
      </c>
      <c r="D20" s="58">
        <v>0</v>
      </c>
      <c r="E20" s="58">
        <v>0</v>
      </c>
      <c r="F20" s="58">
        <v>0</v>
      </c>
      <c r="G20" s="58">
        <v>0</v>
      </c>
      <c r="H20" s="49"/>
      <c r="I20" s="49"/>
    </row>
    <row r="21" spans="1:9" x14ac:dyDescent="0.25">
      <c r="A21" s="61" t="s">
        <v>75</v>
      </c>
      <c r="B21" s="58">
        <v>0</v>
      </c>
      <c r="C21" s="58">
        <v>0</v>
      </c>
      <c r="D21" s="58">
        <v>0</v>
      </c>
      <c r="E21" s="58">
        <v>0</v>
      </c>
      <c r="F21" s="58">
        <v>0</v>
      </c>
      <c r="G21" s="58">
        <v>0</v>
      </c>
      <c r="H21" s="49"/>
      <c r="I21" s="49"/>
    </row>
    <row r="22" spans="1:9" x14ac:dyDescent="0.25">
      <c r="A22" s="62" t="s">
        <v>83</v>
      </c>
      <c r="B22" s="66">
        <v>18.014999999986038</v>
      </c>
      <c r="C22" s="66">
        <v>-13.745999999951987</v>
      </c>
      <c r="D22" s="66">
        <v>68.789000000018106</v>
      </c>
      <c r="E22" s="66">
        <v>57.985999999967071</v>
      </c>
      <c r="F22" s="66">
        <v>411.04382473904593</v>
      </c>
      <c r="G22" s="66">
        <v>-91.498069738967715</v>
      </c>
      <c r="H22" s="49"/>
      <c r="I22" s="49"/>
    </row>
    <row r="23" spans="1:9" x14ac:dyDescent="0.25">
      <c r="A23" s="61" t="s">
        <v>84</v>
      </c>
      <c r="B23" s="59">
        <v>-6.8380000000000001</v>
      </c>
      <c r="C23" s="59">
        <v>5.2170000000000005</v>
      </c>
      <c r="D23" s="59">
        <v>-21.097999999999999</v>
      </c>
      <c r="E23" s="59">
        <v>-17.783999999999999</v>
      </c>
      <c r="F23" s="59">
        <v>-3.257000000000005</v>
      </c>
      <c r="G23" s="59">
        <v>1.8360000000000056</v>
      </c>
      <c r="H23" s="49"/>
      <c r="I23" s="49"/>
    </row>
    <row r="24" spans="1:9" x14ac:dyDescent="0.25">
      <c r="A24" s="62" t="s">
        <v>87</v>
      </c>
      <c r="B24" s="66">
        <v>11.176999999986037</v>
      </c>
      <c r="C24" s="66">
        <v>-8.5289999999519868</v>
      </c>
      <c r="D24" s="66">
        <v>47.691000000018107</v>
      </c>
      <c r="E24" s="66">
        <v>40.201999999967072</v>
      </c>
      <c r="F24" s="66">
        <v>407.78682473904593</v>
      </c>
      <c r="G24" s="66">
        <v>-89.662069738967716</v>
      </c>
      <c r="H24" s="49"/>
      <c r="I24" s="49"/>
    </row>
    <row r="25" spans="1:9" x14ac:dyDescent="0.25">
      <c r="A25" s="61" t="s">
        <v>88</v>
      </c>
      <c r="B25" s="59">
        <v>-0.33700000000000002</v>
      </c>
      <c r="C25" s="59">
        <v>-0.22999999999999993</v>
      </c>
      <c r="D25" s="59">
        <v>-0.40699999999999997</v>
      </c>
      <c r="E25" s="59">
        <v>-0.36799999999999999</v>
      </c>
      <c r="F25" s="59">
        <v>-0.27500000000000002</v>
      </c>
      <c r="G25" s="59">
        <v>-0.40700000000000003</v>
      </c>
      <c r="H25" s="49"/>
      <c r="I25" s="49"/>
    </row>
    <row r="26" spans="1:9" ht="13.8" thickBot="1" x14ac:dyDescent="0.3">
      <c r="A26" s="63" t="s">
        <v>85</v>
      </c>
      <c r="B26" s="68">
        <v>10.839999999986038</v>
      </c>
      <c r="C26" s="68">
        <v>-8.7589999999519872</v>
      </c>
      <c r="D26" s="68">
        <v>47.284000000018111</v>
      </c>
      <c r="E26" s="68">
        <v>39.83399999996707</v>
      </c>
      <c r="F26" s="68">
        <v>407.51182473904595</v>
      </c>
      <c r="G26" s="68">
        <v>-90.069069738967713</v>
      </c>
      <c r="H26" s="49"/>
      <c r="I26" s="49"/>
    </row>
    <row r="27" spans="1:9" x14ac:dyDescent="0.25">
      <c r="A27" s="10"/>
      <c r="B27" s="10"/>
      <c r="C27" s="10"/>
      <c r="D27" s="10"/>
      <c r="E27" s="10"/>
      <c r="F27" s="10"/>
      <c r="G27" s="10"/>
    </row>
  </sheetData>
  <mergeCells count="4">
    <mergeCell ref="A1:G1"/>
    <mergeCell ref="A2:G2"/>
    <mergeCell ref="D5:G5"/>
    <mergeCell ref="B5:C5"/>
  </mergeCells>
  <pageMargins left="0.7" right="0.7" top="0.75" bottom="0.75" header="0.3" footer="0.3"/>
  <pageSetup paperSize="9" scale="65" orientation="landscape" r:id="rId1"/>
  <headerFooter>
    <oddHeader>&amp;L&amp;"Calibri"&amp;10&amp;K0000FFConfidenziale - Banca Ifis&amp;1#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615A-1596-4189-ACEA-1763E54E1F92}">
  <dimension ref="A1:G32"/>
  <sheetViews>
    <sheetView showGridLines="0" view="pageBreakPreview" zoomScale="85" zoomScaleNormal="100" zoomScaleSheetLayoutView="85" workbookViewId="0">
      <selection activeCell="C22" sqref="C22"/>
    </sheetView>
  </sheetViews>
  <sheetFormatPr defaultColWidth="9.109375" defaultRowHeight="13.2" x14ac:dyDescent="0.25"/>
  <cols>
    <col min="1" max="1" width="39.33203125" style="3" customWidth="1"/>
    <col min="2" max="3" width="15.5546875" style="3" customWidth="1"/>
    <col min="4" max="7" width="16.88671875" style="3" customWidth="1"/>
    <col min="8" max="16384" width="9.109375" style="2"/>
  </cols>
  <sheetData>
    <row r="1" spans="1:7" ht="13.8" thickBot="1" x14ac:dyDescent="0.3"/>
    <row r="2" spans="1:7" ht="43.5" customHeight="1" thickBot="1" x14ac:dyDescent="0.3">
      <c r="A2" s="153" t="s">
        <v>53</v>
      </c>
      <c r="B2" s="155" t="s">
        <v>102</v>
      </c>
      <c r="C2" s="157"/>
      <c r="D2" s="155" t="s">
        <v>93</v>
      </c>
      <c r="E2" s="156"/>
      <c r="F2" s="156"/>
      <c r="G2" s="157"/>
    </row>
    <row r="3" spans="1:7" ht="15" customHeight="1" x14ac:dyDescent="0.25">
      <c r="A3" s="154"/>
      <c r="B3" s="92" t="s">
        <v>50</v>
      </c>
      <c r="C3" s="92" t="s">
        <v>49</v>
      </c>
      <c r="D3" s="92" t="s">
        <v>50</v>
      </c>
      <c r="E3" s="92" t="s">
        <v>49</v>
      </c>
      <c r="F3" s="93" t="s">
        <v>48</v>
      </c>
      <c r="G3" s="93" t="s">
        <v>51</v>
      </c>
    </row>
    <row r="4" spans="1:7" x14ac:dyDescent="0.25">
      <c r="A4" s="46" t="s">
        <v>29</v>
      </c>
      <c r="B4" s="80"/>
      <c r="C4" s="80"/>
      <c r="D4" s="80"/>
      <c r="E4" s="80"/>
      <c r="F4" s="46"/>
      <c r="G4" s="46"/>
    </row>
    <row r="5" spans="1:7" x14ac:dyDescent="0.25">
      <c r="A5" s="47" t="s">
        <v>90</v>
      </c>
      <c r="B5" s="81">
        <v>305.14600000000002</v>
      </c>
      <c r="C5" s="81">
        <v>322.79899999999998</v>
      </c>
      <c r="D5" s="81">
        <v>385.66</v>
      </c>
      <c r="E5" s="81">
        <v>409.63</v>
      </c>
      <c r="F5" s="47">
        <v>390.41</v>
      </c>
      <c r="G5" s="47">
        <v>557.57500000000005</v>
      </c>
    </row>
    <row r="6" spans="1:7" ht="26.4" x14ac:dyDescent="0.25">
      <c r="A6" s="43" t="s">
        <v>32</v>
      </c>
      <c r="B6" s="82">
        <v>268.17500000000001</v>
      </c>
      <c r="C6" s="82">
        <v>275.53100000000001</v>
      </c>
      <c r="D6" s="82">
        <v>257.65499999999997</v>
      </c>
      <c r="E6" s="82">
        <v>253.21799999999999</v>
      </c>
      <c r="F6" s="43">
        <v>277.43099999999998</v>
      </c>
      <c r="G6" s="43">
        <v>279.25299999999999</v>
      </c>
    </row>
    <row r="7" spans="1:7" ht="26.4" x14ac:dyDescent="0.25">
      <c r="A7" s="47" t="s">
        <v>33</v>
      </c>
      <c r="B7" s="81">
        <v>1007.38</v>
      </c>
      <c r="C7" s="81">
        <v>1079.0160000000001</v>
      </c>
      <c r="D7" s="81">
        <v>901.67700000000002</v>
      </c>
      <c r="E7" s="81">
        <v>997.99199999999996</v>
      </c>
      <c r="F7" s="47">
        <v>1163.145</v>
      </c>
      <c r="G7" s="47">
        <v>1115.1369999999999</v>
      </c>
    </row>
    <row r="8" spans="1:7" ht="26.4" x14ac:dyDescent="0.25">
      <c r="A8" s="43" t="s">
        <v>73</v>
      </c>
      <c r="B8" s="82">
        <v>476.39400000000001</v>
      </c>
      <c r="C8" s="82">
        <v>588.44899999999996</v>
      </c>
      <c r="D8" s="82">
        <v>589.49099999999999</v>
      </c>
      <c r="E8" s="82">
        <v>718.66899999999998</v>
      </c>
      <c r="F8" s="43">
        <v>563.96900000000005</v>
      </c>
      <c r="G8" s="43">
        <v>602.25300000000004</v>
      </c>
    </row>
    <row r="9" spans="1:7" ht="26.4" x14ac:dyDescent="0.25">
      <c r="A9" s="47" t="s">
        <v>34</v>
      </c>
      <c r="B9" s="81">
        <v>11485.3</v>
      </c>
      <c r="C9" s="81">
        <v>11734.025</v>
      </c>
      <c r="D9" s="81">
        <v>10551.763999999999</v>
      </c>
      <c r="E9" s="81">
        <v>10703.704</v>
      </c>
      <c r="F9" s="47">
        <v>10548.416999999999</v>
      </c>
      <c r="G9" s="47">
        <v>11090.415000000001</v>
      </c>
    </row>
    <row r="10" spans="1:7" x14ac:dyDescent="0.25">
      <c r="A10" s="43" t="s">
        <v>35</v>
      </c>
      <c r="B10" s="82">
        <v>205.24799999999999</v>
      </c>
      <c r="C10" s="82">
        <v>206.72200000000001</v>
      </c>
      <c r="D10" s="82">
        <v>185.565</v>
      </c>
      <c r="E10" s="82">
        <v>192.49600000000001</v>
      </c>
      <c r="F10" s="43">
        <v>195.87100000000001</v>
      </c>
      <c r="G10" s="43">
        <v>201.965</v>
      </c>
    </row>
    <row r="11" spans="1:7" x14ac:dyDescent="0.25">
      <c r="A11" s="47" t="s">
        <v>30</v>
      </c>
      <c r="B11" s="81">
        <v>109.726</v>
      </c>
      <c r="C11" s="81">
        <v>109.806</v>
      </c>
      <c r="D11" s="81">
        <v>87.998000000000005</v>
      </c>
      <c r="E11" s="81">
        <v>90.504999999999995</v>
      </c>
      <c r="F11" s="47">
        <v>91.334999999999994</v>
      </c>
      <c r="G11" s="47">
        <v>109.172</v>
      </c>
    </row>
    <row r="12" spans="1:7" x14ac:dyDescent="0.25">
      <c r="A12" s="43" t="s">
        <v>36</v>
      </c>
      <c r="B12" s="82">
        <v>247.76900000000001</v>
      </c>
      <c r="C12" s="82">
        <v>218.607</v>
      </c>
      <c r="D12" s="82">
        <v>214.399</v>
      </c>
      <c r="E12" s="82">
        <v>181.56399999999999</v>
      </c>
      <c r="F12" s="43">
        <v>216.297</v>
      </c>
      <c r="G12" s="43">
        <v>247.971</v>
      </c>
    </row>
    <row r="13" spans="1:7" x14ac:dyDescent="0.25">
      <c r="A13" s="47" t="s">
        <v>31</v>
      </c>
      <c r="B13" s="81">
        <v>357.31900000000002</v>
      </c>
      <c r="C13" s="81">
        <v>325.541</v>
      </c>
      <c r="D13" s="81">
        <v>405.13200000000001</v>
      </c>
      <c r="E13" s="81">
        <v>413.61900000000003</v>
      </c>
      <c r="F13" s="47">
        <v>350.19600000000003</v>
      </c>
      <c r="G13" s="47">
        <v>357.72500000000002</v>
      </c>
    </row>
    <row r="14" spans="1:7" ht="13.8" thickBot="1" x14ac:dyDescent="0.3">
      <c r="A14" s="44" t="s">
        <v>37</v>
      </c>
      <c r="B14" s="55">
        <v>14462.457</v>
      </c>
      <c r="C14" s="55">
        <v>14860.495999999999</v>
      </c>
      <c r="D14" s="55">
        <v>13579.341</v>
      </c>
      <c r="E14" s="55">
        <v>13961.397000000001</v>
      </c>
      <c r="F14" s="44">
        <v>13797.071</v>
      </c>
      <c r="G14" s="44">
        <v>14561.466</v>
      </c>
    </row>
    <row r="15" spans="1:7" x14ac:dyDescent="0.25">
      <c r="A15" s="5"/>
      <c r="B15" s="5"/>
      <c r="C15" s="5"/>
      <c r="D15" s="5"/>
      <c r="E15" s="5"/>
      <c r="F15" s="5"/>
      <c r="G15" s="5"/>
    </row>
    <row r="16" spans="1:7" x14ac:dyDescent="0.25">
      <c r="A16" s="5"/>
      <c r="B16" s="5"/>
      <c r="C16" s="5"/>
      <c r="D16" s="5"/>
      <c r="E16" s="5"/>
      <c r="F16" s="5"/>
      <c r="G16" s="5"/>
    </row>
    <row r="17" spans="1:7" ht="13.8" thickBot="1" x14ac:dyDescent="0.3">
      <c r="A17" s="6"/>
      <c r="B17" s="6"/>
      <c r="C17" s="6"/>
      <c r="D17" s="6"/>
      <c r="E17" s="6"/>
      <c r="F17" s="6"/>
      <c r="G17" s="6"/>
    </row>
    <row r="18" spans="1:7" ht="40.5" customHeight="1" x14ac:dyDescent="0.25">
      <c r="A18" s="153" t="s">
        <v>53</v>
      </c>
      <c r="B18" s="155" t="s">
        <v>102</v>
      </c>
      <c r="C18" s="157"/>
      <c r="D18" s="150" t="s">
        <v>93</v>
      </c>
      <c r="E18" s="151"/>
      <c r="F18" s="151"/>
      <c r="G18" s="152"/>
    </row>
    <row r="19" spans="1:7" ht="15" customHeight="1" x14ac:dyDescent="0.25">
      <c r="A19" s="154"/>
      <c r="B19" s="92" t="s">
        <v>50</v>
      </c>
      <c r="C19" s="92" t="s">
        <v>49</v>
      </c>
      <c r="D19" s="94" t="s">
        <v>50</v>
      </c>
      <c r="E19" s="7" t="s">
        <v>49</v>
      </c>
      <c r="F19" s="7" t="s">
        <v>48</v>
      </c>
      <c r="G19" s="40" t="s">
        <v>51</v>
      </c>
    </row>
    <row r="20" spans="1:7" x14ac:dyDescent="0.25">
      <c r="A20" s="46" t="s">
        <v>38</v>
      </c>
      <c r="B20" s="46"/>
      <c r="C20" s="46"/>
      <c r="D20" s="46"/>
      <c r="E20" s="46"/>
      <c r="F20" s="85"/>
      <c r="G20" s="85"/>
    </row>
    <row r="21" spans="1:7" ht="26.4" x14ac:dyDescent="0.25">
      <c r="A21" s="43" t="s">
        <v>39</v>
      </c>
      <c r="B21" s="43">
        <v>2832.1350000000002</v>
      </c>
      <c r="C21" s="43">
        <v>3025.5079999999998</v>
      </c>
      <c r="D21" s="43">
        <v>1791.4929999999999</v>
      </c>
      <c r="E21" s="43">
        <v>2638.9630000000002</v>
      </c>
      <c r="F21" s="86">
        <v>2553.183</v>
      </c>
      <c r="G21" s="86">
        <v>3291.5590000000002</v>
      </c>
    </row>
    <row r="22" spans="1:7" ht="26.4" x14ac:dyDescent="0.25">
      <c r="A22" s="47" t="s">
        <v>40</v>
      </c>
      <c r="B22" s="47">
        <v>6283.2669999999998</v>
      </c>
      <c r="C22" s="47">
        <v>6426.7860000000001</v>
      </c>
      <c r="D22" s="47">
        <v>6372.2669999999998</v>
      </c>
      <c r="E22" s="47">
        <v>6163.47</v>
      </c>
      <c r="F22" s="87">
        <v>6234.1719999999996</v>
      </c>
      <c r="G22" s="87">
        <v>6269.0730000000003</v>
      </c>
    </row>
    <row r="23" spans="1:7" x14ac:dyDescent="0.25">
      <c r="A23" s="43" t="s">
        <v>41</v>
      </c>
      <c r="B23" s="43">
        <v>3202.8870000000002</v>
      </c>
      <c r="C23" s="43">
        <v>3367.0329999999999</v>
      </c>
      <c r="D23" s="43">
        <v>3067.4430000000002</v>
      </c>
      <c r="E23" s="43">
        <v>2842.9989999999998</v>
      </c>
      <c r="F23" s="86">
        <v>2821.6109999999999</v>
      </c>
      <c r="G23" s="86">
        <v>2862.3530000000001</v>
      </c>
    </row>
    <row r="24" spans="1:7" x14ac:dyDescent="0.25">
      <c r="A24" s="47" t="s">
        <v>42</v>
      </c>
      <c r="B24" s="47">
        <v>103.331</v>
      </c>
      <c r="C24" s="47">
        <v>37.225000000000001</v>
      </c>
      <c r="D24" s="47">
        <v>60.225999999999999</v>
      </c>
      <c r="E24" s="47">
        <v>48.905999999999999</v>
      </c>
      <c r="F24" s="87">
        <v>89.850999999999999</v>
      </c>
      <c r="G24" s="87">
        <v>93.106999999999999</v>
      </c>
    </row>
    <row r="25" spans="1:7" x14ac:dyDescent="0.25">
      <c r="A25" s="43" t="s">
        <v>43</v>
      </c>
      <c r="B25" s="43">
        <v>460.66399999999999</v>
      </c>
      <c r="C25" s="43">
        <v>493.613</v>
      </c>
      <c r="D25" s="43">
        <v>487.40600000000001</v>
      </c>
      <c r="E25" s="43">
        <v>468.03399999999999</v>
      </c>
      <c r="F25" s="86">
        <v>440.86900000000003</v>
      </c>
      <c r="G25" s="86">
        <v>466.459</v>
      </c>
    </row>
    <row r="26" spans="1:7" x14ac:dyDescent="0.25">
      <c r="A26" s="47" t="s">
        <v>44</v>
      </c>
      <c r="B26" s="87" t="s">
        <v>99</v>
      </c>
      <c r="C26" s="87" t="s">
        <v>99</v>
      </c>
      <c r="D26" s="47">
        <v>1800.5060000000001</v>
      </c>
      <c r="E26" s="47">
        <v>1799.0250000000001</v>
      </c>
      <c r="F26" s="87" t="s">
        <v>99</v>
      </c>
      <c r="G26" s="87" t="s">
        <v>99</v>
      </c>
    </row>
    <row r="27" spans="1:7" x14ac:dyDescent="0.25">
      <c r="A27" s="48" t="s">
        <v>45</v>
      </c>
      <c r="B27" s="88" t="s">
        <v>99</v>
      </c>
      <c r="C27" s="88" t="s">
        <v>99</v>
      </c>
      <c r="D27" s="48">
        <v>1753.222</v>
      </c>
      <c r="E27" s="48">
        <v>1711.9069999999999</v>
      </c>
      <c r="F27" s="88" t="s">
        <v>99</v>
      </c>
      <c r="G27" s="88" t="s">
        <v>99</v>
      </c>
    </row>
    <row r="28" spans="1:7" s="84" customFormat="1" ht="26.4" x14ac:dyDescent="0.3">
      <c r="A28" s="83" t="s">
        <v>46</v>
      </c>
      <c r="B28" s="89" t="s">
        <v>99</v>
      </c>
      <c r="C28" s="89" t="s">
        <v>99</v>
      </c>
      <c r="D28" s="83">
        <v>47.283999999999999</v>
      </c>
      <c r="E28" s="83">
        <v>87.117999999999995</v>
      </c>
      <c r="F28" s="89" t="s">
        <v>99</v>
      </c>
      <c r="G28" s="89" t="s">
        <v>99</v>
      </c>
    </row>
    <row r="29" spans="1:7" ht="13.8" thickBot="1" x14ac:dyDescent="0.3">
      <c r="A29" s="44" t="s">
        <v>47</v>
      </c>
      <c r="B29" s="90" t="s">
        <v>99</v>
      </c>
      <c r="C29" s="90" t="s">
        <v>99</v>
      </c>
      <c r="D29" s="55">
        <v>13579.341</v>
      </c>
      <c r="E29" s="55">
        <v>13961.397000000001</v>
      </c>
      <c r="F29" s="90" t="s">
        <v>99</v>
      </c>
      <c r="G29" s="90" t="s">
        <v>99</v>
      </c>
    </row>
    <row r="30" spans="1:7" x14ac:dyDescent="0.25">
      <c r="A30" s="4"/>
      <c r="B30" s="4"/>
      <c r="C30" s="4"/>
      <c r="D30" s="50">
        <v>0</v>
      </c>
      <c r="E30" s="50">
        <v>0</v>
      </c>
      <c r="F30" s="91"/>
      <c r="G30" s="91"/>
    </row>
    <row r="31" spans="1:7" x14ac:dyDescent="0.25">
      <c r="A31" s="10"/>
      <c r="B31" s="10"/>
      <c r="C31" s="10"/>
      <c r="D31" s="10"/>
      <c r="E31" s="10"/>
      <c r="F31" s="10"/>
      <c r="G31" s="10"/>
    </row>
    <row r="32" spans="1:7" x14ac:dyDescent="0.25">
      <c r="A32" s="10"/>
      <c r="B32" s="10"/>
      <c r="C32" s="10"/>
      <c r="D32" s="10"/>
      <c r="E32" s="10"/>
      <c r="F32" s="10"/>
      <c r="G32" s="10"/>
    </row>
  </sheetData>
  <mergeCells count="6">
    <mergeCell ref="A18:A19"/>
    <mergeCell ref="A2:A3"/>
    <mergeCell ref="D2:G2"/>
    <mergeCell ref="D18:G18"/>
    <mergeCell ref="B2:C2"/>
    <mergeCell ref="B18:C18"/>
  </mergeCells>
  <pageMargins left="0.7" right="0.7" top="0.75" bottom="0.75" header="0.3" footer="0.3"/>
  <pageSetup paperSize="9" scale="66" orientation="landscape" r:id="rId1"/>
  <headerFooter>
    <oddHeader>&amp;L&amp;"Calibri"&amp;10&amp;K0000FFConfidenziale - Banca Ifis&amp;1#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8422-AA81-49E9-A054-C3157C669B32}">
  <dimension ref="A5:AL1048561"/>
  <sheetViews>
    <sheetView showGridLines="0" zoomScale="85" zoomScaleNormal="85" workbookViewId="0">
      <pane xSplit="1" ySplit="9" topLeftCell="X10" activePane="bottomRight" state="frozen"/>
      <selection activeCell="J40" sqref="J40"/>
      <selection pane="topRight" activeCell="J40" sqref="J40"/>
      <selection pane="bottomLeft" activeCell="J40" sqref="J40"/>
      <selection pane="bottomRight" activeCell="AE27" sqref="AE27"/>
    </sheetView>
  </sheetViews>
  <sheetFormatPr defaultColWidth="9.109375" defaultRowHeight="13.2" x14ac:dyDescent="0.25"/>
  <cols>
    <col min="1" max="1" width="44.6640625" style="2" customWidth="1"/>
    <col min="2" max="31" width="10" style="2" customWidth="1"/>
    <col min="32" max="33" width="9.109375" style="2"/>
    <col min="34" max="34" width="9.6640625" style="2" bestFit="1" customWidth="1"/>
    <col min="35" max="16384" width="9.109375" style="2"/>
  </cols>
  <sheetData>
    <row r="5" spans="1:38" ht="13.8" thickBot="1" x14ac:dyDescent="0.3"/>
    <row r="6" spans="1:38" ht="15" customHeight="1" x14ac:dyDescent="0.25">
      <c r="A6" s="129" t="s">
        <v>19</v>
      </c>
      <c r="B6" s="130" t="s">
        <v>68</v>
      </c>
      <c r="C6" s="131"/>
      <c r="D6" s="131"/>
      <c r="E6" s="131"/>
      <c r="F6" s="131"/>
      <c r="G6" s="132"/>
      <c r="H6" s="139" t="s">
        <v>69</v>
      </c>
      <c r="I6" s="140"/>
      <c r="J6" s="140"/>
      <c r="K6" s="140"/>
      <c r="L6" s="140"/>
      <c r="M6" s="141"/>
      <c r="N6" s="139" t="s">
        <v>70</v>
      </c>
      <c r="O6" s="140"/>
      <c r="P6" s="140"/>
      <c r="Q6" s="140"/>
      <c r="R6" s="140"/>
      <c r="S6" s="141"/>
      <c r="T6" s="139" t="s">
        <v>71</v>
      </c>
      <c r="U6" s="140"/>
      <c r="V6" s="140"/>
      <c r="W6" s="140"/>
      <c r="X6" s="140"/>
      <c r="Y6" s="141"/>
      <c r="Z6" s="111" t="s">
        <v>72</v>
      </c>
      <c r="AA6" s="112"/>
      <c r="AB6" s="112"/>
      <c r="AC6" s="112"/>
      <c r="AD6" s="112"/>
      <c r="AE6" s="113"/>
      <c r="AF6" s="120" t="s">
        <v>15</v>
      </c>
      <c r="AG6" s="121"/>
      <c r="AH6" s="121"/>
      <c r="AI6" s="121"/>
      <c r="AJ6" s="121"/>
      <c r="AK6" s="122"/>
    </row>
    <row r="7" spans="1:38" ht="15" customHeight="1" x14ac:dyDescent="0.25">
      <c r="A7" s="129"/>
      <c r="B7" s="133"/>
      <c r="C7" s="134"/>
      <c r="D7" s="134"/>
      <c r="E7" s="134"/>
      <c r="F7" s="134"/>
      <c r="G7" s="135"/>
      <c r="H7" s="142"/>
      <c r="I7" s="143"/>
      <c r="J7" s="143"/>
      <c r="K7" s="143"/>
      <c r="L7" s="143"/>
      <c r="M7" s="144"/>
      <c r="N7" s="142"/>
      <c r="O7" s="143"/>
      <c r="P7" s="143"/>
      <c r="Q7" s="143"/>
      <c r="R7" s="143"/>
      <c r="S7" s="144"/>
      <c r="T7" s="142"/>
      <c r="U7" s="143"/>
      <c r="V7" s="143"/>
      <c r="W7" s="143"/>
      <c r="X7" s="143"/>
      <c r="Y7" s="144"/>
      <c r="Z7" s="114"/>
      <c r="AA7" s="115"/>
      <c r="AB7" s="115"/>
      <c r="AC7" s="115"/>
      <c r="AD7" s="115"/>
      <c r="AE7" s="116"/>
      <c r="AF7" s="123"/>
      <c r="AG7" s="124"/>
      <c r="AH7" s="124"/>
      <c r="AI7" s="124"/>
      <c r="AJ7" s="124"/>
      <c r="AK7" s="125"/>
    </row>
    <row r="8" spans="1:38" ht="15.75" customHeight="1" thickBot="1" x14ac:dyDescent="0.3">
      <c r="A8" s="129"/>
      <c r="B8" s="136"/>
      <c r="C8" s="137"/>
      <c r="D8" s="137"/>
      <c r="E8" s="137"/>
      <c r="F8" s="137"/>
      <c r="G8" s="138"/>
      <c r="H8" s="145"/>
      <c r="I8" s="146"/>
      <c r="J8" s="146"/>
      <c r="K8" s="146"/>
      <c r="L8" s="146"/>
      <c r="M8" s="147"/>
      <c r="N8" s="145"/>
      <c r="O8" s="146"/>
      <c r="P8" s="146"/>
      <c r="Q8" s="146"/>
      <c r="R8" s="146"/>
      <c r="S8" s="147"/>
      <c r="T8" s="145"/>
      <c r="U8" s="146"/>
      <c r="V8" s="146"/>
      <c r="W8" s="146"/>
      <c r="X8" s="146"/>
      <c r="Y8" s="147"/>
      <c r="Z8" s="117"/>
      <c r="AA8" s="118"/>
      <c r="AB8" s="118"/>
      <c r="AC8" s="118"/>
      <c r="AD8" s="118"/>
      <c r="AE8" s="119"/>
      <c r="AF8" s="126"/>
      <c r="AG8" s="127"/>
      <c r="AH8" s="127"/>
      <c r="AI8" s="127"/>
      <c r="AJ8" s="127"/>
      <c r="AK8" s="128"/>
    </row>
    <row r="9" spans="1:38" ht="13.8" thickBot="1" x14ac:dyDescent="0.3">
      <c r="B9" s="96" t="s">
        <v>91</v>
      </c>
      <c r="C9" s="69" t="s">
        <v>95</v>
      </c>
      <c r="D9" s="69" t="s">
        <v>96</v>
      </c>
      <c r="E9" s="69" t="s">
        <v>100</v>
      </c>
      <c r="F9" s="69" t="s">
        <v>103</v>
      </c>
      <c r="G9" s="69" t="s">
        <v>107</v>
      </c>
      <c r="H9" s="104" t="s">
        <v>91</v>
      </c>
      <c r="I9" s="78" t="s">
        <v>95</v>
      </c>
      <c r="J9" s="78" t="s">
        <v>96</v>
      </c>
      <c r="K9" s="78" t="s">
        <v>100</v>
      </c>
      <c r="L9" s="78" t="s">
        <v>103</v>
      </c>
      <c r="M9" s="78" t="s">
        <v>107</v>
      </c>
      <c r="N9" s="104" t="s">
        <v>91</v>
      </c>
      <c r="O9" s="78" t="s">
        <v>95</v>
      </c>
      <c r="P9" s="78" t="s">
        <v>96</v>
      </c>
      <c r="Q9" s="78" t="s">
        <v>100</v>
      </c>
      <c r="R9" s="78" t="s">
        <v>103</v>
      </c>
      <c r="S9" s="78" t="s">
        <v>107</v>
      </c>
      <c r="T9" s="104" t="s">
        <v>91</v>
      </c>
      <c r="U9" s="78" t="s">
        <v>95</v>
      </c>
      <c r="V9" s="78" t="s">
        <v>96</v>
      </c>
      <c r="W9" s="78" t="s">
        <v>100</v>
      </c>
      <c r="X9" s="78" t="s">
        <v>103</v>
      </c>
      <c r="Y9" s="78" t="s">
        <v>107</v>
      </c>
      <c r="Z9" s="105" t="s">
        <v>91</v>
      </c>
      <c r="AA9" s="79" t="s">
        <v>95</v>
      </c>
      <c r="AB9" s="79" t="s">
        <v>96</v>
      </c>
      <c r="AC9" s="79" t="s">
        <v>100</v>
      </c>
      <c r="AD9" s="79" t="s">
        <v>103</v>
      </c>
      <c r="AE9" s="79" t="s">
        <v>107</v>
      </c>
      <c r="AF9" s="95" t="s">
        <v>91</v>
      </c>
      <c r="AG9" s="95" t="s">
        <v>95</v>
      </c>
      <c r="AH9" s="95" t="s">
        <v>96</v>
      </c>
      <c r="AI9" s="95" t="s">
        <v>100</v>
      </c>
      <c r="AJ9" s="95" t="s">
        <v>103</v>
      </c>
      <c r="AK9" s="95" t="s">
        <v>107</v>
      </c>
    </row>
    <row r="10" spans="1:38" x14ac:dyDescent="0.25">
      <c r="A10" s="11" t="s">
        <v>0</v>
      </c>
      <c r="B10" s="97">
        <v>77.126517842171637</v>
      </c>
      <c r="C10" s="24">
        <v>63.602265445374684</v>
      </c>
      <c r="D10" s="24">
        <v>51.089848101078346</v>
      </c>
      <c r="E10" s="24">
        <v>77.330270960362768</v>
      </c>
      <c r="F10" s="24">
        <v>41.385599806706715</v>
      </c>
      <c r="G10" s="70">
        <v>42.931556410531158</v>
      </c>
      <c r="H10" s="97">
        <v>26.813661191987251</v>
      </c>
      <c r="I10" s="24">
        <v>22.917659853809695</v>
      </c>
      <c r="J10" s="24">
        <v>26.63737705873206</v>
      </c>
      <c r="K10" s="24">
        <v>25.175024794187642</v>
      </c>
      <c r="L10" s="24">
        <v>22.759879568474581</v>
      </c>
      <c r="M10" s="70">
        <v>23.582294768064138</v>
      </c>
      <c r="N10" s="97">
        <v>12.991803555359576</v>
      </c>
      <c r="O10" s="24">
        <v>13.30980007015537</v>
      </c>
      <c r="P10" s="24">
        <v>13.205849856276927</v>
      </c>
      <c r="Q10" s="24">
        <v>13.234579743003382</v>
      </c>
      <c r="R10" s="24">
        <v>13.230641730268413</v>
      </c>
      <c r="S10" s="70">
        <v>13.882231517751279</v>
      </c>
      <c r="T10" s="97">
        <v>15.869673607643424</v>
      </c>
      <c r="U10" s="24">
        <v>16.976687325196195</v>
      </c>
      <c r="V10" s="24">
        <v>16.022262862933154</v>
      </c>
      <c r="W10" s="24">
        <v>15.857920428153367</v>
      </c>
      <c r="X10" s="24">
        <v>16.59437658828227</v>
      </c>
      <c r="Y10" s="70">
        <v>17.019317797629224</v>
      </c>
      <c r="Z10" s="24">
        <v>-2.0490466861764349</v>
      </c>
      <c r="AA10" s="24">
        <v>-5.0510245652149033</v>
      </c>
      <c r="AB10" s="24">
        <v>-5.7899381585829763</v>
      </c>
      <c r="AC10" s="24">
        <v>-4.4746649163202337</v>
      </c>
      <c r="AD10" s="24">
        <v>-2.2114094119205703</v>
      </c>
      <c r="AE10" s="70">
        <v>2.5935071962584901</v>
      </c>
      <c r="AF10" s="24">
        <f t="shared" ref="AF10:AF22" si="0">B10+H10+N10+T10+Z10</f>
        <v>130.75260951098545</v>
      </c>
      <c r="AG10" s="24">
        <f t="shared" ref="AG10:AG22" si="1">C10+I10+O10+U10+AA10</f>
        <v>111.75538812932105</v>
      </c>
      <c r="AH10" s="24">
        <f t="shared" ref="AH10:AH22" si="2">D10+J10+P10+V10+AB10</f>
        <v>101.16539972043751</v>
      </c>
      <c r="AI10" s="24">
        <f t="shared" ref="AI10:AI22" si="3">E10+K10+Q10+W10+AC10</f>
        <v>127.12313100938694</v>
      </c>
      <c r="AJ10" s="24">
        <f t="shared" ref="AJ10:AK22" si="4">F10+L10+R10+X10+AD10</f>
        <v>91.759088281811415</v>
      </c>
      <c r="AK10" s="70">
        <f t="shared" si="4"/>
        <v>100.0089076902343</v>
      </c>
      <c r="AL10" s="110"/>
    </row>
    <row r="11" spans="1:38" x14ac:dyDescent="0.25">
      <c r="A11" s="11" t="s">
        <v>1</v>
      </c>
      <c r="B11" s="97">
        <v>-0.73651427156000093</v>
      </c>
      <c r="C11" s="24">
        <v>-2.9826530906667814E-2</v>
      </c>
      <c r="D11" s="24">
        <v>-0.91211765353333207</v>
      </c>
      <c r="E11" s="24">
        <v>-0.741770538960001</v>
      </c>
      <c r="F11" s="24">
        <v>-0.9600638847022005</v>
      </c>
      <c r="G11" s="70">
        <v>-0.74473436149999495</v>
      </c>
      <c r="H11" s="97">
        <v>14.361906210193286</v>
      </c>
      <c r="I11" s="24">
        <v>14.999291363401781</v>
      </c>
      <c r="J11" s="24">
        <v>14.836941420698379</v>
      </c>
      <c r="K11" s="24">
        <v>14.806770949175338</v>
      </c>
      <c r="L11" s="24">
        <v>14.613469404940647</v>
      </c>
      <c r="M11" s="70">
        <v>14.788453313888837</v>
      </c>
      <c r="N11" s="97">
        <v>3.0704608800000006</v>
      </c>
      <c r="O11" s="24">
        <v>2.8799955200000014</v>
      </c>
      <c r="P11" s="24">
        <v>2.4900143500000005</v>
      </c>
      <c r="Q11" s="24">
        <v>2.6647267100000027</v>
      </c>
      <c r="R11" s="24">
        <v>2.9926786899999995</v>
      </c>
      <c r="S11" s="70">
        <v>3.1582867000000014</v>
      </c>
      <c r="T11" s="97">
        <v>4.1899294599999992</v>
      </c>
      <c r="U11" s="24">
        <v>6.4734981566000007</v>
      </c>
      <c r="V11" s="24">
        <v>5.7854074100000004</v>
      </c>
      <c r="W11" s="24">
        <v>8.6952503499999949</v>
      </c>
      <c r="X11" s="24">
        <v>4.499313160999991</v>
      </c>
      <c r="Y11" s="70">
        <v>8.6815096833000034</v>
      </c>
      <c r="Z11" s="24">
        <v>-0.35972042140580146</v>
      </c>
      <c r="AA11" s="24">
        <v>-0.49502036632259361</v>
      </c>
      <c r="AB11" s="24">
        <v>-0.20024552716502811</v>
      </c>
      <c r="AC11" s="24">
        <v>-0.65497747021536501</v>
      </c>
      <c r="AD11" s="24">
        <v>-2.1843973712384352</v>
      </c>
      <c r="AE11" s="70">
        <v>-1.0706681390625863</v>
      </c>
      <c r="AF11" s="24">
        <f t="shared" si="0"/>
        <v>20.526061857227482</v>
      </c>
      <c r="AG11" s="24">
        <f t="shared" si="1"/>
        <v>23.827938142772524</v>
      </c>
      <c r="AH11" s="24">
        <f t="shared" si="2"/>
        <v>22.000000000000021</v>
      </c>
      <c r="AI11" s="24">
        <f t="shared" si="3"/>
        <v>24.769999999999971</v>
      </c>
      <c r="AJ11" s="24">
        <f t="shared" si="4"/>
        <v>18.961000000000002</v>
      </c>
      <c r="AK11" s="70">
        <f>G11+M11+S11+Y11+AE11</f>
        <v>24.812847196626258</v>
      </c>
      <c r="AL11" s="110"/>
    </row>
    <row r="12" spans="1:38" x14ac:dyDescent="0.25">
      <c r="A12" s="11" t="s">
        <v>2</v>
      </c>
      <c r="B12" s="97">
        <v>4.1788857499999992</v>
      </c>
      <c r="C12" s="24">
        <v>12.435814550000002</v>
      </c>
      <c r="D12" s="24">
        <v>3.8855539099999996</v>
      </c>
      <c r="E12" s="24">
        <v>11.905581789999998</v>
      </c>
      <c r="F12" s="24">
        <v>6.7319846600000002</v>
      </c>
      <c r="G12" s="70">
        <v>5.5429581299999988</v>
      </c>
      <c r="H12" s="97">
        <v>-1.6677139999999997E-2</v>
      </c>
      <c r="I12" s="24">
        <v>2.1609819999999998E-2</v>
      </c>
      <c r="J12" s="24">
        <v>-2.8186720000000002E-2</v>
      </c>
      <c r="K12" s="24">
        <v>-2.348899999999998E-3</v>
      </c>
      <c r="L12" s="24">
        <v>-3.6507495647368694E-2</v>
      </c>
      <c r="M12" s="70">
        <v>-3.2206345108325735E-2</v>
      </c>
      <c r="N12" s="97">
        <v>0</v>
      </c>
      <c r="O12" s="24">
        <v>0</v>
      </c>
      <c r="P12" s="24">
        <v>0</v>
      </c>
      <c r="Q12" s="24">
        <v>0</v>
      </c>
      <c r="R12" s="24">
        <v>0</v>
      </c>
      <c r="S12" s="70">
        <v>0</v>
      </c>
      <c r="T12" s="97">
        <v>12.6321079318183</v>
      </c>
      <c r="U12" s="24">
        <v>5.5914557773632785</v>
      </c>
      <c r="V12" s="24">
        <v>4.8923949198410099</v>
      </c>
      <c r="W12" s="24">
        <v>4.4929794191886669</v>
      </c>
      <c r="X12" s="24">
        <v>6.5238831287176353</v>
      </c>
      <c r="Y12" s="70">
        <v>6.0799403512823682</v>
      </c>
      <c r="Z12" s="24">
        <v>10.720182418181698</v>
      </c>
      <c r="AA12" s="24">
        <v>18.532289592636722</v>
      </c>
      <c r="AB12" s="24">
        <v>6.8434580608064692</v>
      </c>
      <c r="AC12" s="24">
        <v>8.754836977015243</v>
      </c>
      <c r="AD12" s="24">
        <v>13.815155036929736</v>
      </c>
      <c r="AE12" s="70">
        <v>19.008017193825964</v>
      </c>
      <c r="AF12" s="24">
        <f t="shared" si="0"/>
        <v>27.514498959999997</v>
      </c>
      <c r="AG12" s="24">
        <f t="shared" si="1"/>
        <v>36.581169740000007</v>
      </c>
      <c r="AH12" s="24">
        <f t="shared" si="2"/>
        <v>15.593220170647479</v>
      </c>
      <c r="AI12" s="24">
        <f t="shared" si="3"/>
        <v>25.151049286203907</v>
      </c>
      <c r="AJ12" s="24">
        <f t="shared" si="4"/>
        <v>27.034515330000005</v>
      </c>
      <c r="AK12" s="70">
        <f t="shared" si="4"/>
        <v>30.598709330000005</v>
      </c>
      <c r="AL12" s="110"/>
    </row>
    <row r="13" spans="1:38" x14ac:dyDescent="0.25">
      <c r="A13" s="12" t="s">
        <v>3</v>
      </c>
      <c r="B13" s="98">
        <v>80.568889320611646</v>
      </c>
      <c r="C13" s="36">
        <v>76.008253464468012</v>
      </c>
      <c r="D13" s="36">
        <v>54.063284357545015</v>
      </c>
      <c r="E13" s="36">
        <v>88.49408221140277</v>
      </c>
      <c r="F13" s="36">
        <v>47.157520582004516</v>
      </c>
      <c r="G13" s="71">
        <v>47.729780179031167</v>
      </c>
      <c r="H13" s="98">
        <v>41.158890262180535</v>
      </c>
      <c r="I13" s="36">
        <v>37.938561037211478</v>
      </c>
      <c r="J13" s="36">
        <v>41.446131759430443</v>
      </c>
      <c r="K13" s="36">
        <v>39.979446843362979</v>
      </c>
      <c r="L13" s="36">
        <v>37.336841477767855</v>
      </c>
      <c r="M13" s="71">
        <v>38.338541736844647</v>
      </c>
      <c r="N13" s="98">
        <v>16.062264435359577</v>
      </c>
      <c r="O13" s="36">
        <v>16.189795590155374</v>
      </c>
      <c r="P13" s="36">
        <v>15.695864206276928</v>
      </c>
      <c r="Q13" s="36">
        <v>15.899306453003383</v>
      </c>
      <c r="R13" s="36">
        <v>16.223320420268411</v>
      </c>
      <c r="S13" s="71">
        <v>17.040518217751281</v>
      </c>
      <c r="T13" s="98">
        <v>32.691710999461719</v>
      </c>
      <c r="U13" s="36">
        <v>29.041641259159469</v>
      </c>
      <c r="V13" s="36">
        <v>26.700065192774165</v>
      </c>
      <c r="W13" s="36">
        <v>29.04615019734203</v>
      </c>
      <c r="X13" s="36">
        <v>27.617572877999898</v>
      </c>
      <c r="Y13" s="71">
        <v>31.780767832211595</v>
      </c>
      <c r="Z13" s="36">
        <v>8.311415310599461</v>
      </c>
      <c r="AA13" s="36">
        <v>12.986244661099226</v>
      </c>
      <c r="AB13" s="36">
        <v>0.85327437505846504</v>
      </c>
      <c r="AC13" s="36">
        <v>3.6251945904796443</v>
      </c>
      <c r="AD13" s="36">
        <v>9.41934825377073</v>
      </c>
      <c r="AE13" s="71">
        <v>20.530856251021866</v>
      </c>
      <c r="AF13" s="36">
        <f t="shared" si="0"/>
        <v>178.79317032821294</v>
      </c>
      <c r="AG13" s="36">
        <f t="shared" si="1"/>
        <v>172.16449601209354</v>
      </c>
      <c r="AH13" s="36">
        <f t="shared" si="2"/>
        <v>138.75861989108503</v>
      </c>
      <c r="AI13" s="36">
        <f t="shared" si="3"/>
        <v>177.04418029559082</v>
      </c>
      <c r="AJ13" s="36">
        <f t="shared" si="4"/>
        <v>137.7546036118114</v>
      </c>
      <c r="AK13" s="71">
        <f t="shared" si="4"/>
        <v>155.42046421686058</v>
      </c>
      <c r="AL13" s="110"/>
    </row>
    <row r="14" spans="1:38" x14ac:dyDescent="0.25">
      <c r="A14" s="13" t="s">
        <v>4</v>
      </c>
      <c r="B14" s="97">
        <v>0</v>
      </c>
      <c r="C14" s="24">
        <v>0</v>
      </c>
      <c r="D14" s="24">
        <v>0</v>
      </c>
      <c r="E14" s="24">
        <v>0</v>
      </c>
      <c r="F14" s="24">
        <v>0</v>
      </c>
      <c r="G14" s="70">
        <v>0</v>
      </c>
      <c r="H14" s="97">
        <v>0</v>
      </c>
      <c r="I14" s="24">
        <v>0</v>
      </c>
      <c r="J14" s="24">
        <v>0</v>
      </c>
      <c r="K14" s="24">
        <v>0</v>
      </c>
      <c r="L14" s="24">
        <v>0</v>
      </c>
      <c r="M14" s="70">
        <v>0</v>
      </c>
      <c r="N14" s="97">
        <v>0</v>
      </c>
      <c r="O14" s="24">
        <v>0</v>
      </c>
      <c r="P14" s="24">
        <v>0</v>
      </c>
      <c r="Q14" s="24">
        <v>0</v>
      </c>
      <c r="R14" s="24">
        <v>0</v>
      </c>
      <c r="S14" s="70">
        <v>0</v>
      </c>
      <c r="T14" s="97">
        <v>0</v>
      </c>
      <c r="U14" s="24">
        <v>0</v>
      </c>
      <c r="V14" s="24">
        <v>0</v>
      </c>
      <c r="W14" s="24">
        <v>0</v>
      </c>
      <c r="X14" s="24">
        <v>0</v>
      </c>
      <c r="Y14" s="70">
        <v>0</v>
      </c>
      <c r="Z14" s="24">
        <v>0.21364821915118393</v>
      </c>
      <c r="AA14" s="24">
        <v>0.19810869218140609</v>
      </c>
      <c r="AB14" s="24">
        <v>0.19418442576226316</v>
      </c>
      <c r="AC14" s="24">
        <v>0.40240565000000011</v>
      </c>
      <c r="AD14" s="24">
        <v>0</v>
      </c>
      <c r="AE14" s="70">
        <v>0.26291752138980623</v>
      </c>
      <c r="AF14" s="24">
        <f t="shared" si="0"/>
        <v>0.21364821915118393</v>
      </c>
      <c r="AG14" s="24">
        <f t="shared" si="1"/>
        <v>0.19810869218140609</v>
      </c>
      <c r="AH14" s="24">
        <f t="shared" si="2"/>
        <v>0.19418442576226316</v>
      </c>
      <c r="AI14" s="24">
        <f t="shared" si="3"/>
        <v>0.40240565000000011</v>
      </c>
      <c r="AJ14" s="24">
        <f t="shared" si="4"/>
        <v>0</v>
      </c>
      <c r="AK14" s="70">
        <f t="shared" si="4"/>
        <v>0.26291752138980623</v>
      </c>
      <c r="AL14" s="110"/>
    </row>
    <row r="15" spans="1:38" x14ac:dyDescent="0.25">
      <c r="A15" s="14" t="s">
        <v>5</v>
      </c>
      <c r="B15" s="97">
        <v>-4.9487836976948828E-3</v>
      </c>
      <c r="C15" s="24">
        <v>1.4117479999976836E-2</v>
      </c>
      <c r="D15" s="24">
        <v>6.0000899999594929E-3</v>
      </c>
      <c r="E15" s="24">
        <v>-0.15784311332914663</v>
      </c>
      <c r="F15" s="24">
        <v>6.6806733290317409E-3</v>
      </c>
      <c r="G15" s="70">
        <v>2.2241233047276963E-2</v>
      </c>
      <c r="H15" s="97">
        <v>-0.53950704226530344</v>
      </c>
      <c r="I15" s="24">
        <v>0.80885599622119542</v>
      </c>
      <c r="J15" s="24">
        <v>-4.601735449830672</v>
      </c>
      <c r="K15" s="24">
        <v>-3.6854456934467978</v>
      </c>
      <c r="L15" s="24">
        <v>-1.385573173580873</v>
      </c>
      <c r="M15" s="70">
        <v>-32.810544295460517</v>
      </c>
      <c r="N15" s="97">
        <v>-1.2708227599999982</v>
      </c>
      <c r="O15" s="24">
        <v>-2.2241022200000007</v>
      </c>
      <c r="P15" s="24">
        <v>0.10893395999999018</v>
      </c>
      <c r="Q15" s="24">
        <v>-1.1933877100000028</v>
      </c>
      <c r="R15" s="24">
        <v>-0.60938028000000155</v>
      </c>
      <c r="S15" s="70">
        <v>-2.8184790999999931</v>
      </c>
      <c r="T15" s="97">
        <v>-9.8917732918436094</v>
      </c>
      <c r="U15" s="24">
        <v>-8.1755005407033359</v>
      </c>
      <c r="V15" s="24">
        <v>-0.89001882464859272</v>
      </c>
      <c r="W15" s="24">
        <v>-2.7678272010026022</v>
      </c>
      <c r="X15" s="24">
        <v>-8.7984298209746825</v>
      </c>
      <c r="Y15" s="70">
        <v>-13.829361515681265</v>
      </c>
      <c r="Z15" s="24">
        <v>3.5387052573785751</v>
      </c>
      <c r="AA15" s="24">
        <v>-1.416694315089797</v>
      </c>
      <c r="AB15" s="24">
        <v>1.0528815120276664</v>
      </c>
      <c r="AC15" s="24">
        <v>3.0031117129783853</v>
      </c>
      <c r="AD15" s="24">
        <v>1.0069908374389707</v>
      </c>
      <c r="AE15" s="70">
        <v>-2.0054441796466187</v>
      </c>
      <c r="AF15" s="24">
        <f t="shared" si="0"/>
        <v>-8.1683466204280304</v>
      </c>
      <c r="AG15" s="24">
        <f t="shared" si="1"/>
        <v>-10.993323599571962</v>
      </c>
      <c r="AH15" s="24">
        <f t="shared" si="2"/>
        <v>-4.323938712451648</v>
      </c>
      <c r="AI15" s="24">
        <f t="shared" si="3"/>
        <v>-4.8013920048001646</v>
      </c>
      <c r="AJ15" s="24">
        <f t="shared" si="4"/>
        <v>-9.7797117637875566</v>
      </c>
      <c r="AK15" s="70">
        <f t="shared" si="4"/>
        <v>-51.441587857741112</v>
      </c>
      <c r="AL15" s="110"/>
    </row>
    <row r="16" spans="1:38" x14ac:dyDescent="0.25">
      <c r="A16" s="14" t="s">
        <v>6</v>
      </c>
      <c r="B16" s="97">
        <v>-45.818104474231212</v>
      </c>
      <c r="C16" s="24">
        <v>-49.843214263996479</v>
      </c>
      <c r="D16" s="24">
        <v>-42.871452887322818</v>
      </c>
      <c r="E16" s="24">
        <v>-51.982211077974114</v>
      </c>
      <c r="F16" s="24">
        <v>-45.133763016423543</v>
      </c>
      <c r="G16" s="70">
        <v>-45.302791623996825</v>
      </c>
      <c r="H16" s="97">
        <v>-25.776697828905505</v>
      </c>
      <c r="I16" s="24">
        <v>-23.881116828160238</v>
      </c>
      <c r="J16" s="24">
        <v>-27.727170782813317</v>
      </c>
      <c r="K16" s="24">
        <v>-23.435948054738098</v>
      </c>
      <c r="L16" s="24">
        <v>-29.333937202733789</v>
      </c>
      <c r="M16" s="70">
        <v>-29.837974964574929</v>
      </c>
      <c r="N16" s="97">
        <v>-8.0232973318990002</v>
      </c>
      <c r="O16" s="24">
        <v>-8.5621011626766386</v>
      </c>
      <c r="P16" s="24">
        <v>-9.5729935217727764</v>
      </c>
      <c r="Q16" s="24">
        <v>-8.3049968749572347</v>
      </c>
      <c r="R16" s="24">
        <v>-8.6669267071472387</v>
      </c>
      <c r="S16" s="70">
        <v>-10.672165937289904</v>
      </c>
      <c r="T16" s="97">
        <v>-9.4036591781523668</v>
      </c>
      <c r="U16" s="24">
        <v>-10.880147608048524</v>
      </c>
      <c r="V16" s="24">
        <v>-11.542120905886872</v>
      </c>
      <c r="W16" s="24">
        <v>-12.794500886167402</v>
      </c>
      <c r="X16" s="24">
        <v>-13.592363351340872</v>
      </c>
      <c r="Y16" s="70">
        <v>-14.709153729699084</v>
      </c>
      <c r="Z16" s="24">
        <v>-8.516241186811909</v>
      </c>
      <c r="AA16" s="24">
        <v>-10.273623247118095</v>
      </c>
      <c r="AB16" s="24">
        <v>-11.618872792204279</v>
      </c>
      <c r="AC16" s="24">
        <v>-9.1681088761630853</v>
      </c>
      <c r="AD16" s="24">
        <v>-10.075339702354555</v>
      </c>
      <c r="AE16" s="70">
        <v>-17.718583764439249</v>
      </c>
      <c r="AF16" s="24">
        <f t="shared" si="0"/>
        <v>-97.537999999999997</v>
      </c>
      <c r="AG16" s="24">
        <f t="shared" si="1"/>
        <v>-103.44020310999998</v>
      </c>
      <c r="AH16" s="24">
        <f t="shared" si="2"/>
        <v>-103.33261089000007</v>
      </c>
      <c r="AI16" s="24">
        <f t="shared" si="3"/>
        <v>-105.68576576999995</v>
      </c>
      <c r="AJ16" s="24">
        <f t="shared" si="4"/>
        <v>-106.80232998000001</v>
      </c>
      <c r="AK16" s="70">
        <f t="shared" si="4"/>
        <v>-118.24067001999998</v>
      </c>
      <c r="AL16" s="110"/>
    </row>
    <row r="17" spans="1:38" x14ac:dyDescent="0.25">
      <c r="A17" s="14" t="s">
        <v>86</v>
      </c>
      <c r="B17" s="97">
        <v>0</v>
      </c>
      <c r="C17" s="24">
        <v>0</v>
      </c>
      <c r="D17" s="24">
        <v>0</v>
      </c>
      <c r="E17" s="24">
        <v>0</v>
      </c>
      <c r="F17" s="24">
        <v>0</v>
      </c>
      <c r="G17" s="70">
        <v>0</v>
      </c>
      <c r="H17" s="97"/>
      <c r="I17" s="24">
        <v>0</v>
      </c>
      <c r="J17" s="24"/>
      <c r="K17" s="24">
        <v>0</v>
      </c>
      <c r="L17" s="24">
        <v>0</v>
      </c>
      <c r="M17" s="70">
        <v>0</v>
      </c>
      <c r="N17" s="97"/>
      <c r="O17" s="24">
        <v>0</v>
      </c>
      <c r="P17" s="24">
        <v>0</v>
      </c>
      <c r="Q17" s="24">
        <v>0</v>
      </c>
      <c r="R17" s="24">
        <v>0</v>
      </c>
      <c r="S17" s="70">
        <v>0</v>
      </c>
      <c r="T17" s="97">
        <v>0</v>
      </c>
      <c r="U17" s="24">
        <v>0</v>
      </c>
      <c r="V17" s="24"/>
      <c r="W17" s="24">
        <v>0</v>
      </c>
      <c r="X17" s="24">
        <v>0</v>
      </c>
      <c r="Y17" s="70">
        <v>0</v>
      </c>
      <c r="Z17" s="24">
        <v>-1.0244680000000003E-2</v>
      </c>
      <c r="AA17" s="24">
        <v>-1.0294169999999997E-2</v>
      </c>
      <c r="AB17" s="24">
        <v>-2.7041219999999998E-2</v>
      </c>
      <c r="AC17" s="24">
        <v>-0.55262780000000011</v>
      </c>
      <c r="AD17" s="24">
        <v>-3.41588E-3</v>
      </c>
      <c r="AE17" s="70">
        <v>-2.1292310000000002E-2</v>
      </c>
      <c r="AF17" s="24">
        <f t="shared" si="0"/>
        <v>-1.0244680000000003E-2</v>
      </c>
      <c r="AG17" s="24">
        <f t="shared" si="1"/>
        <v>-1.0294169999999997E-2</v>
      </c>
      <c r="AH17" s="24">
        <f t="shared" si="2"/>
        <v>-2.7041219999999998E-2</v>
      </c>
      <c r="AI17" s="24">
        <f t="shared" si="3"/>
        <v>-0.55262780000000011</v>
      </c>
      <c r="AJ17" s="24">
        <f t="shared" si="4"/>
        <v>-3.41588E-3</v>
      </c>
      <c r="AK17" s="70">
        <f t="shared" si="4"/>
        <v>-2.1292310000000002E-2</v>
      </c>
      <c r="AL17" s="110"/>
    </row>
    <row r="18" spans="1:38" x14ac:dyDescent="0.25">
      <c r="A18" s="14" t="s">
        <v>25</v>
      </c>
      <c r="B18" s="97">
        <v>7.9000000000000008E-3</v>
      </c>
      <c r="C18" s="24">
        <v>-0.113025</v>
      </c>
      <c r="D18" s="24">
        <v>-5.0900000000000001E-2</v>
      </c>
      <c r="E18" s="24">
        <v>-2.5276143500000003</v>
      </c>
      <c r="F18" s="24">
        <v>4.6034209999999964E-2</v>
      </c>
      <c r="G18" s="70">
        <v>9.0267899999999998E-3</v>
      </c>
      <c r="H18" s="97">
        <v>0.33296828000000001</v>
      </c>
      <c r="I18" s="24">
        <v>3.7648225100000006</v>
      </c>
      <c r="J18" s="24">
        <v>-2.16565656</v>
      </c>
      <c r="K18" s="24">
        <v>-3.8138492200000003</v>
      </c>
      <c r="L18" s="24">
        <v>0.13741529999999996</v>
      </c>
      <c r="M18" s="70">
        <v>-2.3523687699999996</v>
      </c>
      <c r="N18" s="97">
        <v>7.8832890000000003E-2</v>
      </c>
      <c r="O18" s="24">
        <v>1.238939E-2</v>
      </c>
      <c r="P18" s="24">
        <v>0</v>
      </c>
      <c r="Q18" s="24">
        <v>5.0816999999999994E-2</v>
      </c>
      <c r="R18" s="24">
        <v>-1.534816E-2</v>
      </c>
      <c r="S18" s="70">
        <v>-0.27075339999999998</v>
      </c>
      <c r="T18" s="97">
        <v>-0.28270461000000002</v>
      </c>
      <c r="U18" s="24">
        <v>3.9790009999999994E-2</v>
      </c>
      <c r="V18" s="24">
        <v>-7.8987180000000018E-2</v>
      </c>
      <c r="W18" s="24">
        <v>3.7683500000000448E-3</v>
      </c>
      <c r="X18" s="24">
        <v>7.1048090000000008E-2</v>
      </c>
      <c r="Y18" s="70">
        <v>8.6071270000000005E-2</v>
      </c>
      <c r="Z18" s="24">
        <v>0</v>
      </c>
      <c r="AA18" s="24">
        <v>1.69380229</v>
      </c>
      <c r="AB18" s="24">
        <v>-0.18155756000000001</v>
      </c>
      <c r="AC18" s="24">
        <v>-1.14271356</v>
      </c>
      <c r="AD18" s="24">
        <v>-0.27078651999999998</v>
      </c>
      <c r="AE18" s="70">
        <v>0.15911948999999997</v>
      </c>
      <c r="AF18" s="24">
        <f t="shared" si="0"/>
        <v>0.13699655999999999</v>
      </c>
      <c r="AG18" s="24">
        <f t="shared" si="1"/>
        <v>5.3977792000000004</v>
      </c>
      <c r="AH18" s="24">
        <f t="shared" si="2"/>
        <v>-2.4771012999999997</v>
      </c>
      <c r="AI18" s="24">
        <f t="shared" si="3"/>
        <v>-7.42959178</v>
      </c>
      <c r="AJ18" s="24">
        <f t="shared" si="4"/>
        <v>-3.163708000000004E-2</v>
      </c>
      <c r="AK18" s="70">
        <f t="shared" si="4"/>
        <v>-2.368904619999999</v>
      </c>
      <c r="AL18" s="110"/>
    </row>
    <row r="19" spans="1:38" x14ac:dyDescent="0.25">
      <c r="A19" s="14" t="s">
        <v>77</v>
      </c>
      <c r="B19" s="97">
        <v>0</v>
      </c>
      <c r="C19" s="24">
        <v>0</v>
      </c>
      <c r="D19" s="24"/>
      <c r="E19" s="24">
        <v>0</v>
      </c>
      <c r="F19" s="24">
        <v>0</v>
      </c>
      <c r="G19" s="70">
        <v>0</v>
      </c>
      <c r="H19" s="97">
        <v>0</v>
      </c>
      <c r="I19" s="24">
        <v>0</v>
      </c>
      <c r="J19" s="24"/>
      <c r="K19" s="24">
        <v>0</v>
      </c>
      <c r="L19" s="24">
        <v>0</v>
      </c>
      <c r="M19" s="106">
        <v>0</v>
      </c>
      <c r="N19" s="97"/>
      <c r="O19" s="24">
        <v>0</v>
      </c>
      <c r="P19" s="24">
        <v>0</v>
      </c>
      <c r="Q19" s="24">
        <v>0</v>
      </c>
      <c r="R19" s="24">
        <v>0</v>
      </c>
      <c r="S19" s="70">
        <v>0</v>
      </c>
      <c r="T19" s="97">
        <v>0</v>
      </c>
      <c r="U19" s="24">
        <v>0</v>
      </c>
      <c r="V19" s="24"/>
      <c r="W19" s="24">
        <v>0</v>
      </c>
      <c r="X19" s="24">
        <v>0</v>
      </c>
      <c r="Y19" s="70">
        <v>0</v>
      </c>
      <c r="Z19" s="24">
        <v>-4.4238649599999995</v>
      </c>
      <c r="AA19" s="24">
        <v>-5.1369476699999996</v>
      </c>
      <c r="AB19" s="24">
        <v>382.44660525905095</v>
      </c>
      <c r="AC19" s="24">
        <v>-150.07203706905099</v>
      </c>
      <c r="AD19" s="24">
        <v>-3.0219328800000005</v>
      </c>
      <c r="AE19" s="70">
        <v>2.9153742900000017</v>
      </c>
      <c r="AF19" s="24">
        <f t="shared" si="0"/>
        <v>-4.4238649599999995</v>
      </c>
      <c r="AG19" s="24">
        <f t="shared" si="1"/>
        <v>-5.1369476699999996</v>
      </c>
      <c r="AH19" s="24">
        <f t="shared" si="2"/>
        <v>382.44660525905095</v>
      </c>
      <c r="AI19" s="24">
        <f t="shared" si="3"/>
        <v>-150.07203706905099</v>
      </c>
      <c r="AJ19" s="24">
        <f t="shared" si="4"/>
        <v>-3.0219328800000005</v>
      </c>
      <c r="AK19" s="70">
        <f t="shared" si="4"/>
        <v>2.9153742900000017</v>
      </c>
      <c r="AL19" s="110"/>
    </row>
    <row r="20" spans="1:38" x14ac:dyDescent="0.25">
      <c r="A20" s="14" t="s">
        <v>105</v>
      </c>
      <c r="B20" s="97"/>
      <c r="C20" s="24"/>
      <c r="D20" s="24"/>
      <c r="E20" s="24"/>
      <c r="F20" s="24">
        <v>0</v>
      </c>
      <c r="G20" s="70">
        <v>0</v>
      </c>
      <c r="H20" s="97"/>
      <c r="I20" s="24"/>
      <c r="J20" s="24"/>
      <c r="K20" s="24"/>
      <c r="L20" s="24">
        <v>0</v>
      </c>
      <c r="M20" s="70">
        <v>0</v>
      </c>
      <c r="N20" s="97"/>
      <c r="O20" s="24"/>
      <c r="P20" s="24"/>
      <c r="Q20" s="24"/>
      <c r="R20" s="24">
        <v>0</v>
      </c>
      <c r="S20" s="70">
        <v>0</v>
      </c>
      <c r="T20" s="97"/>
      <c r="U20" s="24"/>
      <c r="V20" s="24"/>
      <c r="W20" s="24"/>
      <c r="X20" s="24">
        <v>0</v>
      </c>
      <c r="Y20" s="70">
        <v>0</v>
      </c>
      <c r="Z20" s="24"/>
      <c r="AA20" s="24"/>
      <c r="AB20" s="24"/>
      <c r="AC20" s="24"/>
      <c r="AD20" s="24">
        <v>-0.1</v>
      </c>
      <c r="AE20" s="70">
        <v>0</v>
      </c>
      <c r="AF20" s="24">
        <f t="shared" si="0"/>
        <v>0</v>
      </c>
      <c r="AG20" s="24">
        <f t="shared" si="1"/>
        <v>0</v>
      </c>
      <c r="AH20" s="24">
        <f t="shared" si="2"/>
        <v>0</v>
      </c>
      <c r="AI20" s="24">
        <f t="shared" si="3"/>
        <v>0</v>
      </c>
      <c r="AJ20" s="24">
        <f t="shared" si="4"/>
        <v>-0.1</v>
      </c>
      <c r="AK20" s="70">
        <f t="shared" si="4"/>
        <v>0</v>
      </c>
    </row>
    <row r="21" spans="1:38" x14ac:dyDescent="0.25">
      <c r="A21" s="14" t="s">
        <v>75</v>
      </c>
      <c r="B21" s="97">
        <v>0</v>
      </c>
      <c r="C21" s="24">
        <v>0</v>
      </c>
      <c r="D21" s="24"/>
      <c r="E21" s="24">
        <v>0</v>
      </c>
      <c r="F21" s="24">
        <v>0</v>
      </c>
      <c r="G21" s="70">
        <v>0</v>
      </c>
      <c r="H21" s="97">
        <v>0</v>
      </c>
      <c r="I21" s="24">
        <v>0</v>
      </c>
      <c r="J21" s="24"/>
      <c r="K21" s="24">
        <v>0</v>
      </c>
      <c r="L21" s="24">
        <v>0</v>
      </c>
      <c r="M21" s="70">
        <v>0</v>
      </c>
      <c r="N21" s="97"/>
      <c r="O21" s="24">
        <v>0</v>
      </c>
      <c r="P21" s="24">
        <v>0</v>
      </c>
      <c r="Q21" s="24">
        <v>0</v>
      </c>
      <c r="R21" s="24">
        <v>0</v>
      </c>
      <c r="S21" s="70">
        <v>0</v>
      </c>
      <c r="T21" s="97">
        <v>0</v>
      </c>
      <c r="U21" s="24">
        <v>0</v>
      </c>
      <c r="V21" s="24"/>
      <c r="W21" s="24">
        <v>0</v>
      </c>
      <c r="X21" s="24">
        <v>0</v>
      </c>
      <c r="Y21" s="70">
        <v>0</v>
      </c>
      <c r="Z21" s="24">
        <v>0</v>
      </c>
      <c r="AA21" s="24">
        <v>0</v>
      </c>
      <c r="AB21" s="24">
        <v>0</v>
      </c>
      <c r="AC21" s="24">
        <v>0</v>
      </c>
      <c r="AD21" s="24">
        <v>0</v>
      </c>
      <c r="AE21" s="70">
        <v>0</v>
      </c>
      <c r="AF21" s="24">
        <f t="shared" si="0"/>
        <v>0</v>
      </c>
      <c r="AG21" s="24">
        <f t="shared" si="1"/>
        <v>0</v>
      </c>
      <c r="AH21" s="24">
        <f t="shared" si="2"/>
        <v>0</v>
      </c>
      <c r="AI21" s="24">
        <f t="shared" si="3"/>
        <v>0</v>
      </c>
      <c r="AJ21" s="24">
        <f t="shared" si="4"/>
        <v>0</v>
      </c>
      <c r="AK21" s="70">
        <f t="shared" si="4"/>
        <v>0</v>
      </c>
    </row>
    <row r="22" spans="1:38" ht="14.4" x14ac:dyDescent="0.25">
      <c r="A22" s="12" t="s">
        <v>54</v>
      </c>
      <c r="B22" s="98">
        <v>24.096409830083463</v>
      </c>
      <c r="C22" s="36">
        <v>18.100441242256732</v>
      </c>
      <c r="D22" s="36">
        <v>7.7281581985612755</v>
      </c>
      <c r="E22" s="36">
        <v>23.451823914068679</v>
      </c>
      <c r="F22" s="36">
        <v>1.2893590083144737</v>
      </c>
      <c r="G22" s="71">
        <v>1.5252391182855676</v>
      </c>
      <c r="H22" s="98">
        <v>10.520562170549656</v>
      </c>
      <c r="I22" s="36">
        <v>12.929522716721667</v>
      </c>
      <c r="J22" s="36">
        <v>4.8195168700277007</v>
      </c>
      <c r="K22" s="36">
        <v>6.270338877547049</v>
      </c>
      <c r="L22" s="36">
        <v>4.1890203912217476</v>
      </c>
      <c r="M22" s="71">
        <v>-16.542802697750179</v>
      </c>
      <c r="N22" s="98">
        <v>4.7471363147812404</v>
      </c>
      <c r="O22" s="36">
        <v>3.7605711908547228</v>
      </c>
      <c r="P22" s="36">
        <v>4.3205048757199949</v>
      </c>
      <c r="Q22" s="36">
        <v>4.4729850864064673</v>
      </c>
      <c r="R22" s="36">
        <v>4.3017907000808586</v>
      </c>
      <c r="S22" s="71">
        <v>2.0345483084628668</v>
      </c>
      <c r="T22" s="98">
        <v>9.09088403102092</v>
      </c>
      <c r="U22" s="36">
        <v>6.9617385378377517</v>
      </c>
      <c r="V22" s="36">
        <v>9.8371788794384241</v>
      </c>
      <c r="W22" s="36">
        <v>9.3509350291137849</v>
      </c>
      <c r="X22" s="36">
        <v>3.2880670490483128</v>
      </c>
      <c r="Y22" s="71">
        <v>2.0650772543538589</v>
      </c>
      <c r="Z22" s="36">
        <v>-0.76350336424356013</v>
      </c>
      <c r="AA22" s="36">
        <v>-1.4967125459708968</v>
      </c>
      <c r="AB22" s="36">
        <v>381.08199594996404</v>
      </c>
      <c r="AC22" s="36">
        <v>-133.20739549212655</v>
      </c>
      <c r="AD22" s="36">
        <v>-2.1654744410206335</v>
      </c>
      <c r="AE22" s="71">
        <v>2.3829704440821713</v>
      </c>
      <c r="AF22" s="36">
        <f t="shared" si="0"/>
        <v>47.691488982191714</v>
      </c>
      <c r="AG22" s="36">
        <f t="shared" si="1"/>
        <v>40.255561141699978</v>
      </c>
      <c r="AH22" s="36">
        <f t="shared" si="2"/>
        <v>407.78735477371146</v>
      </c>
      <c r="AI22" s="36">
        <f t="shared" si="3"/>
        <v>-89.661312584990569</v>
      </c>
      <c r="AJ22" s="36">
        <f t="shared" si="4"/>
        <v>10.90276270764476</v>
      </c>
      <c r="AK22" s="107">
        <f t="shared" si="4"/>
        <v>-8.5349675725657157</v>
      </c>
      <c r="AL22" s="109"/>
    </row>
    <row r="23" spans="1:38" x14ac:dyDescent="0.25">
      <c r="A23" s="15" t="s">
        <v>63</v>
      </c>
      <c r="B23" s="99"/>
      <c r="C23" s="51"/>
      <c r="D23" s="51"/>
      <c r="E23" s="51"/>
      <c r="F23" s="51"/>
      <c r="G23" s="70"/>
      <c r="H23" s="99"/>
      <c r="I23" s="51"/>
      <c r="J23" s="51"/>
      <c r="K23" s="51"/>
      <c r="L23" s="51"/>
      <c r="M23" s="72">
        <v>0</v>
      </c>
      <c r="N23" s="99"/>
      <c r="O23" s="51"/>
      <c r="P23" s="51"/>
      <c r="Q23" s="51"/>
      <c r="R23" s="51"/>
      <c r="S23" s="72">
        <v>0</v>
      </c>
      <c r="T23" s="99"/>
      <c r="U23" s="51"/>
      <c r="V23" s="51"/>
      <c r="W23" s="51"/>
      <c r="X23" s="51"/>
      <c r="Y23" s="72">
        <v>0</v>
      </c>
      <c r="Z23" s="51"/>
      <c r="AA23" s="51"/>
      <c r="AB23" s="51"/>
      <c r="AC23" s="51"/>
      <c r="AD23" s="51"/>
      <c r="AE23" s="72">
        <v>0</v>
      </c>
      <c r="AF23" s="20">
        <f>'Consolidate PL'!D25</f>
        <v>-0.40699999999999997</v>
      </c>
      <c r="AG23" s="20">
        <f>'Consolidate PL'!E25</f>
        <v>-0.36799999999999999</v>
      </c>
      <c r="AH23" s="20">
        <f>'Consolidate PL'!F25</f>
        <v>-0.27500000000000002</v>
      </c>
      <c r="AI23" s="20">
        <f>'Consolidate PL'!G25</f>
        <v>-0.40700000000000003</v>
      </c>
      <c r="AJ23" s="20">
        <f>'Consolidate PL'!B25</f>
        <v>-0.33700000000000002</v>
      </c>
      <c r="AK23" s="73">
        <f>'Consolidate PL'!C25</f>
        <v>-0.22999999999999993</v>
      </c>
      <c r="AL23" s="109"/>
    </row>
    <row r="24" spans="1:38" x14ac:dyDescent="0.25">
      <c r="A24" s="15" t="s">
        <v>64</v>
      </c>
      <c r="B24" s="100"/>
      <c r="C24" s="20"/>
      <c r="D24" s="20"/>
      <c r="E24" s="20"/>
      <c r="F24" s="20"/>
      <c r="G24" s="70"/>
      <c r="H24" s="100"/>
      <c r="I24" s="20"/>
      <c r="J24" s="20"/>
      <c r="K24" s="20"/>
      <c r="L24" s="20"/>
      <c r="M24" s="73">
        <v>0</v>
      </c>
      <c r="N24" s="100"/>
      <c r="O24" s="20"/>
      <c r="P24" s="20"/>
      <c r="Q24" s="20"/>
      <c r="R24" s="20"/>
      <c r="S24" s="73">
        <v>0</v>
      </c>
      <c r="T24" s="100"/>
      <c r="U24" s="20"/>
      <c r="V24" s="20"/>
      <c r="W24" s="20"/>
      <c r="X24" s="20"/>
      <c r="Y24" s="73">
        <v>0</v>
      </c>
      <c r="Z24" s="20"/>
      <c r="AA24" s="20"/>
      <c r="AB24" s="20"/>
      <c r="AC24" s="20"/>
      <c r="AD24" s="20"/>
      <c r="AE24" s="73">
        <v>0</v>
      </c>
      <c r="AF24" s="20">
        <f t="shared" ref="AF24" si="5">AF22+AF23</f>
        <v>47.284488982191718</v>
      </c>
      <c r="AG24" s="20">
        <f t="shared" ref="AG24:AI24" si="6">AG22+AG23</f>
        <v>39.887561141699976</v>
      </c>
      <c r="AH24" s="20">
        <f t="shared" si="6"/>
        <v>407.51235477371148</v>
      </c>
      <c r="AI24" s="20">
        <f t="shared" si="6"/>
        <v>-90.068312584990565</v>
      </c>
      <c r="AJ24" s="20">
        <f t="shared" ref="AJ24:AK24" si="7">AJ22+AJ23</f>
        <v>10.56576270764476</v>
      </c>
      <c r="AK24" s="73">
        <f t="shared" si="7"/>
        <v>-8.7649675725657161</v>
      </c>
      <c r="AL24" s="109"/>
    </row>
    <row r="25" spans="1:38" ht="14.4" x14ac:dyDescent="0.25">
      <c r="A25" s="19" t="s">
        <v>57</v>
      </c>
      <c r="B25" s="101">
        <v>0.50525597636679376</v>
      </c>
      <c r="C25" s="52">
        <v>0.4496382792564485</v>
      </c>
      <c r="D25" s="52">
        <v>1.8951441500312752E-2</v>
      </c>
      <c r="E25" s="52">
        <v>-0.26156012262076284</v>
      </c>
      <c r="F25" s="52">
        <v>0.11825984320564967</v>
      </c>
      <c r="G25" s="74">
        <v>-0.17870473499960376</v>
      </c>
      <c r="H25" s="101">
        <v>0.22059621947383729</v>
      </c>
      <c r="I25" s="52">
        <v>0.32118600138772424</v>
      </c>
      <c r="J25" s="52">
        <v>1.1818701128440183E-2</v>
      </c>
      <c r="K25" s="52">
        <v>-6.9933605663014944E-2</v>
      </c>
      <c r="L25" s="52">
        <v>0.38421641409149493</v>
      </c>
      <c r="M25" s="74">
        <v>1.9382384944172917</v>
      </c>
      <c r="N25" s="101">
        <v>9.9538437907733382E-2</v>
      </c>
      <c r="O25" s="52">
        <v>9.3417433124766899E-2</v>
      </c>
      <c r="P25" s="52">
        <v>1.0594994732285215E-2</v>
      </c>
      <c r="Q25" s="52">
        <v>-4.9887570875861251E-2</v>
      </c>
      <c r="R25" s="52">
        <v>0.39455969238554045</v>
      </c>
      <c r="S25" s="74">
        <v>-0.23837797755700865</v>
      </c>
      <c r="T25" s="101">
        <v>0.19061858258221945</v>
      </c>
      <c r="U25" s="52">
        <v>0.17293855408777839</v>
      </c>
      <c r="V25" s="52">
        <v>2.4123305355795675E-2</v>
      </c>
      <c r="W25" s="52">
        <v>-0.10429174812994144</v>
      </c>
      <c r="X25" s="52">
        <v>0.30158108886867707</v>
      </c>
      <c r="Y25" s="74">
        <v>-0.24195490337792477</v>
      </c>
      <c r="Z25" s="52">
        <v>-1.6009216330583782E-2</v>
      </c>
      <c r="AA25" s="52">
        <v>-3.7180267856718074E-2</v>
      </c>
      <c r="AB25" s="52">
        <v>0.93451155728316615</v>
      </c>
      <c r="AC25" s="52">
        <v>1.4856730472895805</v>
      </c>
      <c r="AD25" s="52">
        <v>-0.1986170385513622</v>
      </c>
      <c r="AE25" s="74">
        <v>-0.2792008784827546</v>
      </c>
      <c r="AF25" s="52">
        <v>1</v>
      </c>
      <c r="AG25" s="52">
        <v>1</v>
      </c>
      <c r="AH25" s="52">
        <v>1</v>
      </c>
      <c r="AI25" s="52">
        <v>1</v>
      </c>
      <c r="AJ25" s="52">
        <v>1</v>
      </c>
      <c r="AK25" s="74">
        <v>1</v>
      </c>
    </row>
    <row r="26" spans="1:38" x14ac:dyDescent="0.25">
      <c r="A26" s="16"/>
      <c r="B26" s="102"/>
      <c r="C26" s="10"/>
      <c r="D26" s="10"/>
      <c r="E26" s="10"/>
      <c r="F26" s="10"/>
      <c r="G26" s="75"/>
      <c r="H26" s="102"/>
      <c r="I26" s="10"/>
      <c r="J26" s="10"/>
      <c r="K26" s="10"/>
      <c r="L26" s="10"/>
      <c r="M26" s="75"/>
      <c r="N26" s="102"/>
      <c r="O26" s="10"/>
      <c r="P26" s="10"/>
      <c r="Q26" s="10"/>
      <c r="R26" s="10"/>
      <c r="S26" s="75"/>
      <c r="T26" s="102"/>
      <c r="U26" s="10"/>
      <c r="V26" s="10"/>
      <c r="W26" s="10"/>
      <c r="X26" s="10"/>
      <c r="Y26" s="75"/>
      <c r="Z26" s="10"/>
      <c r="AA26" s="10"/>
      <c r="AB26" s="10"/>
      <c r="AC26" s="10"/>
      <c r="AD26" s="10"/>
      <c r="AE26" s="75"/>
      <c r="AF26" s="10"/>
      <c r="AG26" s="10"/>
      <c r="AH26" s="10"/>
      <c r="AI26" s="10"/>
      <c r="AJ26" s="10"/>
      <c r="AK26" s="75"/>
    </row>
    <row r="27" spans="1:38" x14ac:dyDescent="0.25">
      <c r="A27" s="17" t="s">
        <v>59</v>
      </c>
      <c r="B27" s="97">
        <v>1520.463</v>
      </c>
      <c r="C27" s="24">
        <v>1546.796</v>
      </c>
      <c r="D27" s="24">
        <v>1541.414</v>
      </c>
      <c r="E27" s="24">
        <v>1592.328</v>
      </c>
      <c r="F27" s="24">
        <v>1564.2550000000001</v>
      </c>
      <c r="G27" s="70">
        <v>1580.787</v>
      </c>
      <c r="H27" s="97">
        <v>2647.3980000000001</v>
      </c>
      <c r="I27" s="24">
        <v>2710.9987799099981</v>
      </c>
      <c r="J27" s="24">
        <v>2585.2489999999998</v>
      </c>
      <c r="K27" s="24">
        <v>2772.1304510299974</v>
      </c>
      <c r="L27" s="24">
        <v>2613.4229999999998</v>
      </c>
      <c r="M27" s="70">
        <v>2756.0187276999918</v>
      </c>
      <c r="N27" s="97">
        <v>1603.239</v>
      </c>
      <c r="O27" s="24">
        <v>1622.9576139300145</v>
      </c>
      <c r="P27" s="24">
        <v>1610.925</v>
      </c>
      <c r="Q27" s="24">
        <v>1673.4976925099929</v>
      </c>
      <c r="R27" s="24">
        <v>1662.0550000000001</v>
      </c>
      <c r="S27" s="70">
        <v>1676.9255343099862</v>
      </c>
      <c r="T27" s="97">
        <v>2481.886</v>
      </c>
      <c r="U27" s="24">
        <v>2599.9507562600002</v>
      </c>
      <c r="V27" s="24">
        <v>2633.2820000000002</v>
      </c>
      <c r="W27" s="24">
        <v>2770.8992015399999</v>
      </c>
      <c r="X27" s="24">
        <v>2823.6439999999998</v>
      </c>
      <c r="Y27" s="70">
        <v>3003.9159953100002</v>
      </c>
      <c r="Z27" s="24">
        <v>2298.7779999999998</v>
      </c>
      <c r="AA27" s="24">
        <v>2223.0008173299998</v>
      </c>
      <c r="AB27" s="24">
        <v>2177.547</v>
      </c>
      <c r="AC27" s="24">
        <v>2281.55950179</v>
      </c>
      <c r="AD27" s="24">
        <v>2821.9229999999998</v>
      </c>
      <c r="AE27" s="70">
        <v>2716.3780608000002</v>
      </c>
      <c r="AF27" s="24">
        <f t="shared" ref="AF27:AH29" si="8">B27+H27+N27+T27+Z27</f>
        <v>10551.764000000001</v>
      </c>
      <c r="AG27" s="24">
        <f t="shared" si="8"/>
        <v>10703.703967430012</v>
      </c>
      <c r="AH27" s="24">
        <f t="shared" si="8"/>
        <v>10548.416999999999</v>
      </c>
      <c r="AI27" s="24">
        <v>11090.41484686999</v>
      </c>
      <c r="AJ27" s="24">
        <f t="shared" ref="AJ27:AK29" si="9">F27+L27+R27+X27+AD27</f>
        <v>11485.3</v>
      </c>
      <c r="AK27" s="70">
        <f t="shared" si="9"/>
        <v>11734.025318119979</v>
      </c>
      <c r="AL27" s="108"/>
    </row>
    <row r="28" spans="1:38" ht="14.4" x14ac:dyDescent="0.25">
      <c r="A28" s="18" t="s">
        <v>55</v>
      </c>
      <c r="B28" s="97">
        <v>1737.3777687689417</v>
      </c>
      <c r="C28" s="24">
        <v>1755.8759861867509</v>
      </c>
      <c r="D28" s="24">
        <v>1737.3248784750554</v>
      </c>
      <c r="E28" s="24">
        <v>1819.3691697796398</v>
      </c>
      <c r="F28" s="24">
        <v>1781.8100622071656</v>
      </c>
      <c r="G28" s="70">
        <v>1781.0597650863551</v>
      </c>
      <c r="H28" s="97">
        <v>2751.5777458515754</v>
      </c>
      <c r="I28" s="24">
        <v>2752.8664396405261</v>
      </c>
      <c r="J28" s="24">
        <v>2541.0549623733609</v>
      </c>
      <c r="K28" s="24">
        <v>2467.6304584812419</v>
      </c>
      <c r="L28" s="24">
        <v>2429.8921081622811</v>
      </c>
      <c r="M28" s="70">
        <v>2657.9144695260666</v>
      </c>
      <c r="N28" s="97">
        <v>1212.3714272942711</v>
      </c>
      <c r="O28" s="24">
        <v>1238.6046689260004</v>
      </c>
      <c r="P28" s="24">
        <v>1230.544084266395</v>
      </c>
      <c r="Q28" s="24">
        <v>1288.9395179788648</v>
      </c>
      <c r="R28" s="24">
        <v>1296.7698588175829</v>
      </c>
      <c r="S28" s="70">
        <v>1285.1375540480071</v>
      </c>
      <c r="T28" s="97">
        <v>1924.3375249964968</v>
      </c>
      <c r="U28" s="24">
        <v>2055.404548663379</v>
      </c>
      <c r="V28" s="24">
        <v>2096.644308465804</v>
      </c>
      <c r="W28" s="24">
        <v>2166.5099221478235</v>
      </c>
      <c r="X28" s="24">
        <v>2201.2516066584285</v>
      </c>
      <c r="Y28" s="70">
        <v>2388.0677457677471</v>
      </c>
      <c r="Z28" s="24">
        <v>1037.3886106887148</v>
      </c>
      <c r="AA28" s="24">
        <v>1115.9597635833429</v>
      </c>
      <c r="AB28" s="24">
        <v>1158.1537214193856</v>
      </c>
      <c r="AC28" s="24">
        <v>1215.1492146124315</v>
      </c>
      <c r="AD28" s="24">
        <v>1175.6124841545438</v>
      </c>
      <c r="AE28" s="70">
        <v>1236.9533405718264</v>
      </c>
      <c r="AF28" s="24">
        <f t="shared" si="8"/>
        <v>8663.0530775999978</v>
      </c>
      <c r="AG28" s="24">
        <f t="shared" si="8"/>
        <v>8918.7114069999989</v>
      </c>
      <c r="AH28" s="24">
        <f t="shared" si="8"/>
        <v>8763.7219550000009</v>
      </c>
      <c r="AI28" s="24">
        <v>8957.5982830000012</v>
      </c>
      <c r="AJ28" s="24">
        <f t="shared" si="9"/>
        <v>8885.3361200000018</v>
      </c>
      <c r="AK28" s="70">
        <f t="shared" si="9"/>
        <v>9349.132875000003</v>
      </c>
    </row>
    <row r="29" spans="1:38" ht="15" thickBot="1" x14ac:dyDescent="0.3">
      <c r="A29" s="18" t="s">
        <v>56</v>
      </c>
      <c r="B29" s="103">
        <v>287.54639082708718</v>
      </c>
      <c r="C29" s="38">
        <v>290.02488350731562</v>
      </c>
      <c r="D29" s="38">
        <v>247.59627709760369</v>
      </c>
      <c r="E29" s="38">
        <v>236.51799207135318</v>
      </c>
      <c r="F29" s="38">
        <v>244.27321369328308</v>
      </c>
      <c r="G29" s="76">
        <v>238.53129156094982</v>
      </c>
      <c r="H29" s="103">
        <v>455.40254061175176</v>
      </c>
      <c r="I29" s="38">
        <v>454.70168437227335</v>
      </c>
      <c r="J29" s="38">
        <v>362.14052787655919</v>
      </c>
      <c r="K29" s="38">
        <v>320.79195960256146</v>
      </c>
      <c r="L29" s="38">
        <v>333.12055351932111</v>
      </c>
      <c r="M29" s="76">
        <v>355.96546713515255</v>
      </c>
      <c r="N29" s="103">
        <v>200.6547076444806</v>
      </c>
      <c r="O29" s="38">
        <v>204.58516298580668</v>
      </c>
      <c r="P29" s="38">
        <v>175.37199739882382</v>
      </c>
      <c r="Q29" s="38">
        <v>167.56213733725244</v>
      </c>
      <c r="R29" s="38">
        <v>177.7777258938425</v>
      </c>
      <c r="S29" s="76">
        <v>172.11411240076393</v>
      </c>
      <c r="T29" s="103">
        <v>318.48934641195001</v>
      </c>
      <c r="U29" s="38">
        <v>339.49918415428533</v>
      </c>
      <c r="V29" s="38">
        <v>298.8049797742342</v>
      </c>
      <c r="W29" s="38">
        <v>281.64628987921708</v>
      </c>
      <c r="X29" s="38">
        <v>301.77560196280871</v>
      </c>
      <c r="Y29" s="76">
        <v>319.82581095778562</v>
      </c>
      <c r="Z29" s="38">
        <v>171.69400705525979</v>
      </c>
      <c r="AA29" s="38">
        <v>184.3274257283949</v>
      </c>
      <c r="AB29" s="38">
        <v>165.05522558444866</v>
      </c>
      <c r="AC29" s="38">
        <v>157.9693978996161</v>
      </c>
      <c r="AD29" s="38">
        <v>161.16793010285841</v>
      </c>
      <c r="AE29" s="76">
        <v>165.66096416923074</v>
      </c>
      <c r="AF29" s="38">
        <f t="shared" si="8"/>
        <v>1433.7869925505295</v>
      </c>
      <c r="AG29" s="38">
        <f t="shared" si="8"/>
        <v>1473.138340748076</v>
      </c>
      <c r="AH29" s="38">
        <f t="shared" si="8"/>
        <v>1248.9690077316695</v>
      </c>
      <c r="AI29" s="38">
        <v>1164.4877767900002</v>
      </c>
      <c r="AJ29" s="38">
        <f t="shared" si="9"/>
        <v>1218.1150251721137</v>
      </c>
      <c r="AK29" s="76">
        <f t="shared" si="9"/>
        <v>1252.0976462238827</v>
      </c>
    </row>
    <row r="30" spans="1:38" x14ac:dyDescent="0.25">
      <c r="A30" s="9" t="s">
        <v>65</v>
      </c>
    </row>
    <row r="31" spans="1:38" x14ac:dyDescent="0.25">
      <c r="A31" s="9" t="s">
        <v>66</v>
      </c>
    </row>
    <row r="32" spans="1:38" x14ac:dyDescent="0.25">
      <c r="A32" s="8" t="s">
        <v>18</v>
      </c>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row>
    <row r="33" spans="1:31" x14ac:dyDescent="0.25">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row>
    <row r="34" spans="1:31" s="25" customFormat="1" ht="18" x14ac:dyDescent="0.6">
      <c r="A34" s="77"/>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row>
    <row r="35" spans="1:31" x14ac:dyDescent="0.25">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row>
    <row r="36" spans="1:31" x14ac:dyDescent="0.25">
      <c r="A36" s="53"/>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row>
    <row r="37" spans="1:31" x14ac:dyDescent="0.25">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row>
    <row r="38" spans="1:31" x14ac:dyDescent="0.25">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row>
    <row r="39" spans="1:31" x14ac:dyDescent="0.25">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row>
    <row r="40" spans="1:31" x14ac:dyDescent="0.2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row>
    <row r="41" spans="1:31" x14ac:dyDescent="0.25">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row>
    <row r="42" spans="1:31" x14ac:dyDescent="0.2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row>
    <row r="43" spans="1:31" x14ac:dyDescent="0.25">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row>
    <row r="44" spans="1:31" x14ac:dyDescent="0.25">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row>
    <row r="45" spans="1:31" x14ac:dyDescent="0.25">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row>
    <row r="46" spans="1:31" x14ac:dyDescent="0.25">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row>
    <row r="47" spans="1:31" x14ac:dyDescent="0.25">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row>
    <row r="48" spans="1:31" x14ac:dyDescent="0.25">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row>
    <row r="49" spans="2:31" x14ac:dyDescent="0.25">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row>
    <row r="50" spans="2:31" x14ac:dyDescent="0.25">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row>
    <row r="51" spans="2:31" x14ac:dyDescent="0.25">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row>
    <row r="52" spans="2:31" x14ac:dyDescent="0.25">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row>
    <row r="53" spans="2:31" x14ac:dyDescent="0.25">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row>
    <row r="54" spans="2:31" x14ac:dyDescent="0.25">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row>
    <row r="55" spans="2:31" x14ac:dyDescent="0.25">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row>
    <row r="56" spans="2:31" x14ac:dyDescent="0.25">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row>
    <row r="57" spans="2:31" x14ac:dyDescent="0.25">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row>
    <row r="58" spans="2:31" x14ac:dyDescent="0.25">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row>
    <row r="59" spans="2:31" x14ac:dyDescent="0.25">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row>
    <row r="60" spans="2:31" x14ac:dyDescent="0.25">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row>
    <row r="61" spans="2:31" x14ac:dyDescent="0.25">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row>
    <row r="62" spans="2:31" x14ac:dyDescent="0.25">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row>
    <row r="63" spans="2:31" x14ac:dyDescent="0.25">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row>
    <row r="64" spans="2:31" x14ac:dyDescent="0.25">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row>
    <row r="65" spans="2:31" x14ac:dyDescent="0.25">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row>
    <row r="66" spans="2:31" x14ac:dyDescent="0.25">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row>
    <row r="67" spans="2:31" x14ac:dyDescent="0.25">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row>
    <row r="68" spans="2:31" x14ac:dyDescent="0.25">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row>
    <row r="69" spans="2:31" x14ac:dyDescent="0.25">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row>
    <row r="70" spans="2:31" x14ac:dyDescent="0.25">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row>
    <row r="71" spans="2:31" x14ac:dyDescent="0.25">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row>
    <row r="72" spans="2:31" x14ac:dyDescent="0.25">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row>
    <row r="73" spans="2:31" x14ac:dyDescent="0.25">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row>
    <row r="74" spans="2:31" x14ac:dyDescent="0.25">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row>
    <row r="75" spans="2:31" x14ac:dyDescent="0.25">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row>
    <row r="76" spans="2:31" x14ac:dyDescent="0.25">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row>
    <row r="77" spans="2:31" x14ac:dyDescent="0.25">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row>
    <row r="78" spans="2:31" x14ac:dyDescent="0.25">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row>
    <row r="79" spans="2:31" x14ac:dyDescent="0.25">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row>
    <row r="80" spans="2:31" x14ac:dyDescent="0.25">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row>
    <row r="81" spans="2:31" x14ac:dyDescent="0.25">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row>
    <row r="82" spans="2:31" x14ac:dyDescent="0.25">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row>
    <row r="83" spans="2:31" x14ac:dyDescent="0.25">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row>
    <row r="84" spans="2:31" x14ac:dyDescent="0.25">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row>
    <row r="85" spans="2:31" x14ac:dyDescent="0.25">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row>
    <row r="86" spans="2:31" x14ac:dyDescent="0.25">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row>
    <row r="87" spans="2:31" x14ac:dyDescent="0.25">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row>
    <row r="88" spans="2:31" x14ac:dyDescent="0.25">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row>
    <row r="89" spans="2:31" x14ac:dyDescent="0.25">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row>
    <row r="90" spans="2:31" x14ac:dyDescent="0.25">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row>
    <row r="91" spans="2:31" x14ac:dyDescent="0.25">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row>
    <row r="92" spans="2:31" x14ac:dyDescent="0.25">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row>
    <row r="93" spans="2:31" x14ac:dyDescent="0.25">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row>
    <row r="94" spans="2:31" x14ac:dyDescent="0.25">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row>
    <row r="95" spans="2:31" x14ac:dyDescent="0.25">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row>
    <row r="96" spans="2:31" x14ac:dyDescent="0.25">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row>
    <row r="97" spans="2:31" x14ac:dyDescent="0.25">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row>
    <row r="98" spans="2:31" x14ac:dyDescent="0.25">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row>
    <row r="99" spans="2:31" x14ac:dyDescent="0.25">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row>
    <row r="100" spans="2:31" x14ac:dyDescent="0.25">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row>
    <row r="101" spans="2:31" x14ac:dyDescent="0.25">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row>
    <row r="102" spans="2:31" x14ac:dyDescent="0.25">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row>
    <row r="103" spans="2:31" x14ac:dyDescent="0.25">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row>
    <row r="104" spans="2:31" x14ac:dyDescent="0.25">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row>
    <row r="105" spans="2:31" x14ac:dyDescent="0.25">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row>
    <row r="106" spans="2:31" x14ac:dyDescent="0.25">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row>
    <row r="107" spans="2:31" x14ac:dyDescent="0.25">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row>
    <row r="108" spans="2:31" x14ac:dyDescent="0.25">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row>
    <row r="109" spans="2:31" x14ac:dyDescent="0.25">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row>
    <row r="110" spans="2:31" x14ac:dyDescent="0.25">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row>
    <row r="111" spans="2:31" x14ac:dyDescent="0.25">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row>
    <row r="112" spans="2:31" x14ac:dyDescent="0.25">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row>
    <row r="113" spans="2:31" x14ac:dyDescent="0.25">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row>
    <row r="114" spans="2:31" x14ac:dyDescent="0.25">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row>
    <row r="115" spans="2:31" x14ac:dyDescent="0.25">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row>
    <row r="116" spans="2:31" x14ac:dyDescent="0.25">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row>
    <row r="117" spans="2:31" x14ac:dyDescent="0.25">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row>
    <row r="118" spans="2:31" x14ac:dyDescent="0.25">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row>
    <row r="119" spans="2:31" x14ac:dyDescent="0.25">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row>
    <row r="120" spans="2:31" x14ac:dyDescent="0.25">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row>
    <row r="121" spans="2:31" x14ac:dyDescent="0.25">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row>
    <row r="122" spans="2:31" x14ac:dyDescent="0.25">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row>
    <row r="123" spans="2:31" x14ac:dyDescent="0.25">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row>
    <row r="124" spans="2:31" x14ac:dyDescent="0.25">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row>
    <row r="125" spans="2:31" x14ac:dyDescent="0.25">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row>
    <row r="126" spans="2:31" x14ac:dyDescent="0.25">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row>
    <row r="127" spans="2:31" x14ac:dyDescent="0.25">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row>
    <row r="128" spans="2:31" x14ac:dyDescent="0.25">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row>
    <row r="129" spans="2:31" x14ac:dyDescent="0.25">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row>
    <row r="130" spans="2:31" x14ac:dyDescent="0.25">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row>
    <row r="131" spans="2:31" x14ac:dyDescent="0.25">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row>
    <row r="132" spans="2:31" x14ac:dyDescent="0.25">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row>
    <row r="133" spans="2:31" x14ac:dyDescent="0.25">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row>
    <row r="134" spans="2:31" x14ac:dyDescent="0.25">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row>
    <row r="135" spans="2:31" x14ac:dyDescent="0.25">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row>
    <row r="136" spans="2:31" x14ac:dyDescent="0.25">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row>
    <row r="137" spans="2:31" x14ac:dyDescent="0.25">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row>
    <row r="138" spans="2:31" x14ac:dyDescent="0.25">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row>
    <row r="139" spans="2:31" x14ac:dyDescent="0.25">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row>
    <row r="140" spans="2:31" x14ac:dyDescent="0.25">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row>
    <row r="141" spans="2:31" x14ac:dyDescent="0.25">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row>
    <row r="142" spans="2:31" x14ac:dyDescent="0.25">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row>
    <row r="143" spans="2:31" x14ac:dyDescent="0.25">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row>
    <row r="144" spans="2:31" x14ac:dyDescent="0.25">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row>
    <row r="145" spans="2:31" x14ac:dyDescent="0.25">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row>
    <row r="146" spans="2:31" x14ac:dyDescent="0.25">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row>
    <row r="147" spans="2:31" x14ac:dyDescent="0.25">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row>
    <row r="148" spans="2:31" x14ac:dyDescent="0.25">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row>
    <row r="149" spans="2:31" x14ac:dyDescent="0.25">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row>
    <row r="150" spans="2:31" x14ac:dyDescent="0.25">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row>
    <row r="151" spans="2:31" x14ac:dyDescent="0.25">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row>
    <row r="152" spans="2:31" x14ac:dyDescent="0.25">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row>
    <row r="153" spans="2:31" x14ac:dyDescent="0.25">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row>
    <row r="154" spans="2:31" x14ac:dyDescent="0.25">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row>
    <row r="155" spans="2:31" x14ac:dyDescent="0.25">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row>
    <row r="156" spans="2:31" x14ac:dyDescent="0.25">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row>
    <row r="157" spans="2:31" x14ac:dyDescent="0.25">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row>
    <row r="158" spans="2:31" x14ac:dyDescent="0.25">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row>
    <row r="159" spans="2:31" x14ac:dyDescent="0.25">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row>
    <row r="160" spans="2:31" x14ac:dyDescent="0.25">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row>
    <row r="161" spans="2:31" x14ac:dyDescent="0.25">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row>
    <row r="162" spans="2:31" x14ac:dyDescent="0.25">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row>
    <row r="163" spans="2:31" x14ac:dyDescent="0.25">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row>
    <row r="164" spans="2:31" x14ac:dyDescent="0.25">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row>
    <row r="165" spans="2:31" x14ac:dyDescent="0.25">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row>
    <row r="166" spans="2:31" x14ac:dyDescent="0.25">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row>
    <row r="167" spans="2:31" x14ac:dyDescent="0.25">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row>
    <row r="168" spans="2:31" x14ac:dyDescent="0.25">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row>
    <row r="169" spans="2:31" x14ac:dyDescent="0.25">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row>
    <row r="170" spans="2:31" x14ac:dyDescent="0.25">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row>
    <row r="171" spans="2:31" x14ac:dyDescent="0.25">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row>
    <row r="172" spans="2:31" x14ac:dyDescent="0.25">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row>
    <row r="173" spans="2:31" x14ac:dyDescent="0.25">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row>
    <row r="174" spans="2:31" x14ac:dyDescent="0.25">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row>
    <row r="175" spans="2:31" x14ac:dyDescent="0.25">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row>
    <row r="176" spans="2:31" x14ac:dyDescent="0.25">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row>
    <row r="177" spans="2:31" x14ac:dyDescent="0.25">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row>
    <row r="178" spans="2:31" x14ac:dyDescent="0.25">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row>
    <row r="179" spans="2:31" x14ac:dyDescent="0.25">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row>
    <row r="180" spans="2:31" x14ac:dyDescent="0.25">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row>
    <row r="181" spans="2:31" x14ac:dyDescent="0.25">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row>
    <row r="182" spans="2:31" x14ac:dyDescent="0.25">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row>
    <row r="183" spans="2:31" x14ac:dyDescent="0.25">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row>
    <row r="184" spans="2:31" x14ac:dyDescent="0.25">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row>
    <row r="185" spans="2:31" x14ac:dyDescent="0.25">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row>
    <row r="186" spans="2:31" x14ac:dyDescent="0.25">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row>
    <row r="187" spans="2:31" x14ac:dyDescent="0.25">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row>
    <row r="188" spans="2:31" x14ac:dyDescent="0.25">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row>
    <row r="189" spans="2:31" x14ac:dyDescent="0.25">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row>
    <row r="190" spans="2:31" x14ac:dyDescent="0.25">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row>
    <row r="191" spans="2:31" x14ac:dyDescent="0.25">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row>
    <row r="192" spans="2:31" x14ac:dyDescent="0.25">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row>
    <row r="193" spans="2:31" x14ac:dyDescent="0.25">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row>
    <row r="194" spans="2:31" x14ac:dyDescent="0.25">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row>
    <row r="195" spans="2:31" x14ac:dyDescent="0.25">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row>
    <row r="196" spans="2:31" x14ac:dyDescent="0.25">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row>
    <row r="197" spans="2:31" x14ac:dyDescent="0.25">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row>
    <row r="198" spans="2:31" x14ac:dyDescent="0.25">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row>
    <row r="199" spans="2:31" x14ac:dyDescent="0.25">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row>
    <row r="200" spans="2:31" x14ac:dyDescent="0.25">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row>
    <row r="201" spans="2:31" x14ac:dyDescent="0.25">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row>
    <row r="202" spans="2:31" x14ac:dyDescent="0.25">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row>
    <row r="203" spans="2:31" x14ac:dyDescent="0.25">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row>
    <row r="204" spans="2:31" x14ac:dyDescent="0.25">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row>
    <row r="205" spans="2:31" x14ac:dyDescent="0.25">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row>
    <row r="206" spans="2:31" x14ac:dyDescent="0.25">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row>
    <row r="207" spans="2:31" x14ac:dyDescent="0.25">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row>
    <row r="208" spans="2:31" x14ac:dyDescent="0.25">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row>
    <row r="209" spans="2:31" x14ac:dyDescent="0.25">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row>
    <row r="210" spans="2:31" x14ac:dyDescent="0.25">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row>
    <row r="211" spans="2:31" x14ac:dyDescent="0.25">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row>
    <row r="212" spans="2:31" x14ac:dyDescent="0.25">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row>
    <row r="213" spans="2:31" x14ac:dyDescent="0.25">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row>
    <row r="214" spans="2:31" x14ac:dyDescent="0.25">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row>
    <row r="215" spans="2:31" x14ac:dyDescent="0.25">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row>
    <row r="216" spans="2:31" x14ac:dyDescent="0.25">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row>
    <row r="217" spans="2:31" x14ac:dyDescent="0.25">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row>
    <row r="218" spans="2:31" x14ac:dyDescent="0.25">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row>
    <row r="219" spans="2:31" x14ac:dyDescent="0.25">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row>
    <row r="220" spans="2:31" x14ac:dyDescent="0.25">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row>
    <row r="221" spans="2:31" x14ac:dyDescent="0.25">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row>
    <row r="222" spans="2:31" x14ac:dyDescent="0.25">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row>
    <row r="223" spans="2:31" x14ac:dyDescent="0.25">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row>
    <row r="224" spans="2:31" x14ac:dyDescent="0.25">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row>
    <row r="225" spans="2:31" x14ac:dyDescent="0.25">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row>
    <row r="226" spans="2:31" x14ac:dyDescent="0.25">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row>
    <row r="227" spans="2:31" x14ac:dyDescent="0.25">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row>
    <row r="228" spans="2:31" x14ac:dyDescent="0.25">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row>
    <row r="229" spans="2:31" x14ac:dyDescent="0.25">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row>
    <row r="230" spans="2:31" x14ac:dyDescent="0.25">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row>
    <row r="231" spans="2:31" x14ac:dyDescent="0.25">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row>
    <row r="232" spans="2:31" x14ac:dyDescent="0.25">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row>
    <row r="233" spans="2:31" x14ac:dyDescent="0.25">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row>
    <row r="234" spans="2:31" x14ac:dyDescent="0.25">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row>
    <row r="235" spans="2:31" x14ac:dyDescent="0.25">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row>
    <row r="236" spans="2:31" x14ac:dyDescent="0.25">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row>
    <row r="237" spans="2:31" x14ac:dyDescent="0.25">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row>
    <row r="238" spans="2:31" x14ac:dyDescent="0.25">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row>
    <row r="239" spans="2:31" x14ac:dyDescent="0.25">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row>
    <row r="240" spans="2:31" x14ac:dyDescent="0.25">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row>
    <row r="241" spans="2:31" x14ac:dyDescent="0.25">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row>
    <row r="242" spans="2:31" x14ac:dyDescent="0.25">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row>
    <row r="243" spans="2:31" x14ac:dyDescent="0.25">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row>
    <row r="1048561" spans="14:19" x14ac:dyDescent="0.25">
      <c r="N1048561" s="24"/>
      <c r="O1048561" s="24"/>
      <c r="P1048561" s="24"/>
      <c r="Q1048561" s="24"/>
      <c r="R1048561" s="24"/>
      <c r="S1048561" s="24"/>
    </row>
  </sheetData>
  <mergeCells count="7">
    <mergeCell ref="Z6:AE8"/>
    <mergeCell ref="AF6:AK8"/>
    <mergeCell ref="A6:A8"/>
    <mergeCell ref="B6:G8"/>
    <mergeCell ref="H6:M8"/>
    <mergeCell ref="N6:S8"/>
    <mergeCell ref="T6:Y8"/>
  </mergeCells>
  <pageMargins left="0.7" right="0.7" top="0.75" bottom="0.75" header="0.3" footer="0.3"/>
  <pageSetup paperSize="9" orientation="portrait" r:id="rId1"/>
  <headerFooter>
    <oddHeader>&amp;L&amp;"Calibri"&amp;10&amp;K0000FFConfidenziale - Banca Ifis&amp;1#</oddHeader>
  </headerFooter>
  <ignoredErrors>
    <ignoredError sqref="AG28:AG29"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FDDA3-E248-48C6-A166-5751C5AB8D16}">
  <dimension ref="B3:H60"/>
  <sheetViews>
    <sheetView showGridLines="0" zoomScaleNormal="100" workbookViewId="0">
      <selection activeCell="H22" sqref="H22"/>
    </sheetView>
  </sheetViews>
  <sheetFormatPr defaultColWidth="9.109375" defaultRowHeight="14.4" x14ac:dyDescent="0.3"/>
  <cols>
    <col min="1" max="1" width="9.109375" style="28"/>
    <col min="2" max="2" width="50.5546875" style="28" bestFit="1" customWidth="1"/>
    <col min="3" max="16384" width="9.109375" style="28"/>
  </cols>
  <sheetData>
    <row r="3" spans="2:8" ht="15.6" x14ac:dyDescent="0.3">
      <c r="B3" s="26" t="s">
        <v>20</v>
      </c>
      <c r="C3" s="27" t="s">
        <v>92</v>
      </c>
      <c r="D3" s="27" t="s">
        <v>94</v>
      </c>
      <c r="E3" s="27" t="s">
        <v>97</v>
      </c>
      <c r="F3" s="27" t="s">
        <v>101</v>
      </c>
      <c r="G3" s="27" t="s">
        <v>104</v>
      </c>
      <c r="H3" s="27" t="s">
        <v>108</v>
      </c>
    </row>
    <row r="4" spans="2:8" ht="17.25" customHeight="1" x14ac:dyDescent="0.3">
      <c r="B4" s="29" t="s">
        <v>7</v>
      </c>
      <c r="C4" s="21">
        <v>323.61550407999903</v>
      </c>
      <c r="D4" s="21">
        <v>563.35396562000506</v>
      </c>
      <c r="E4" s="21">
        <v>453.145657080001</v>
      </c>
      <c r="F4" s="21">
        <v>497.89292395000302</v>
      </c>
      <c r="G4" s="21">
        <v>341.22528994999902</v>
      </c>
      <c r="H4" s="21">
        <v>389.96381475000101</v>
      </c>
    </row>
    <row r="5" spans="2:8" x14ac:dyDescent="0.3">
      <c r="B5" s="30" t="s">
        <v>8</v>
      </c>
      <c r="C5" s="23">
        <v>10862.125349449401</v>
      </c>
      <c r="D5" s="23">
        <v>10368.689517649869</v>
      </c>
      <c r="E5" s="23">
        <v>9201.8016363799688</v>
      </c>
      <c r="F5" s="23">
        <v>8871.7616345700189</v>
      </c>
      <c r="G5" s="23">
        <v>8215.5006727101809</v>
      </c>
      <c r="H5" s="23">
        <v>7533.2081453700202</v>
      </c>
    </row>
    <row r="6" spans="2:8" x14ac:dyDescent="0.3">
      <c r="B6" s="31" t="s">
        <v>9</v>
      </c>
      <c r="C6" s="21">
        <v>10258.6981137894</v>
      </c>
      <c r="D6" s="21">
        <v>9803.9640068898698</v>
      </c>
      <c r="E6" s="21">
        <v>8651.5499018399696</v>
      </c>
      <c r="F6" s="21">
        <v>8307.5723368100207</v>
      </c>
      <c r="G6" s="21">
        <v>7618.2577505201798</v>
      </c>
      <c r="H6" s="21">
        <v>6939.1433678800204</v>
      </c>
    </row>
    <row r="7" spans="2:8" x14ac:dyDescent="0.3">
      <c r="B7" s="31" t="s">
        <v>10</v>
      </c>
      <c r="C7" s="21">
        <v>603.42723566000097</v>
      </c>
      <c r="D7" s="21">
        <v>564.72551076000002</v>
      </c>
      <c r="E7" s="21">
        <v>550.25173454000003</v>
      </c>
      <c r="F7" s="21">
        <v>564.18929775999902</v>
      </c>
      <c r="G7" s="21">
        <v>597.24292219000097</v>
      </c>
      <c r="H7" s="21">
        <v>594.06477748999998</v>
      </c>
    </row>
    <row r="8" spans="2:8" x14ac:dyDescent="0.3">
      <c r="B8" s="30" t="s">
        <v>11</v>
      </c>
      <c r="C8" s="23">
        <v>8868.5879918599894</v>
      </c>
      <c r="D8" s="23">
        <v>8057.7522729100001</v>
      </c>
      <c r="E8" s="23">
        <v>8627.2142155300098</v>
      </c>
      <c r="F8" s="23">
        <v>8449.3346458800006</v>
      </c>
      <c r="G8" s="23">
        <v>8292.0453419000114</v>
      </c>
      <c r="H8" s="23">
        <v>8257.9269979300007</v>
      </c>
    </row>
    <row r="9" spans="2:8" x14ac:dyDescent="0.3">
      <c r="B9" s="31" t="s">
        <v>17</v>
      </c>
      <c r="C9" s="21">
        <v>2577.0999851199999</v>
      </c>
      <c r="D9" s="21">
        <v>2172.6932002100002</v>
      </c>
      <c r="E9" s="21">
        <v>1410.2049310899999</v>
      </c>
      <c r="F9" s="21">
        <v>1372.33953006</v>
      </c>
      <c r="G9" s="21">
        <v>1309.0917624000001</v>
      </c>
      <c r="H9" s="21">
        <v>1226.67382744</v>
      </c>
    </row>
    <row r="10" spans="2:8" x14ac:dyDescent="0.3">
      <c r="B10" s="31" t="s">
        <v>12</v>
      </c>
      <c r="C10" s="21">
        <v>1310.9718358</v>
      </c>
      <c r="D10" s="21">
        <v>1190.7824148699999</v>
      </c>
      <c r="E10" s="21">
        <v>1191.3321499000001</v>
      </c>
      <c r="F10" s="21">
        <v>1088.6191840199999</v>
      </c>
      <c r="G10" s="21">
        <v>1076.1686930400001</v>
      </c>
      <c r="H10" s="21">
        <v>1007.33976488</v>
      </c>
    </row>
    <row r="11" spans="2:8" x14ac:dyDescent="0.3">
      <c r="B11" s="31" t="s">
        <v>13</v>
      </c>
      <c r="C11" s="21">
        <v>928.87320862000001</v>
      </c>
      <c r="D11" s="21">
        <v>942.34421008000004</v>
      </c>
      <c r="E11" s="21">
        <v>986.65078905999906</v>
      </c>
      <c r="F11" s="21">
        <v>997.893666330001</v>
      </c>
      <c r="G11" s="21">
        <v>1020.39555619</v>
      </c>
      <c r="H11" s="21">
        <v>1049.07140185</v>
      </c>
    </row>
    <row r="12" spans="2:8" x14ac:dyDescent="0.3">
      <c r="B12" s="32" t="s">
        <v>14</v>
      </c>
      <c r="C12" s="21">
        <v>4051.6429623199901</v>
      </c>
      <c r="D12" s="21">
        <v>3751.9324477499999</v>
      </c>
      <c r="E12" s="21">
        <v>5039.0263454800097</v>
      </c>
      <c r="F12" s="21">
        <v>4990.4822654700001</v>
      </c>
      <c r="G12" s="21">
        <v>4886.3893302700099</v>
      </c>
      <c r="H12" s="21">
        <v>4974.8420037599999</v>
      </c>
    </row>
    <row r="13" spans="2:8" x14ac:dyDescent="0.3">
      <c r="B13" s="33" t="s">
        <v>15</v>
      </c>
      <c r="C13" s="22">
        <v>20054.328845389391</v>
      </c>
      <c r="D13" s="22">
        <v>18989.795756179876</v>
      </c>
      <c r="E13" s="22">
        <v>18282.161508989979</v>
      </c>
      <c r="F13" s="22">
        <v>17818.989204400023</v>
      </c>
      <c r="G13" s="22">
        <v>16848.771304560192</v>
      </c>
      <c r="H13" s="22">
        <v>16181.098958050021</v>
      </c>
    </row>
    <row r="17" spans="2:8" ht="15.6" x14ac:dyDescent="0.3">
      <c r="B17" s="26" t="s">
        <v>21</v>
      </c>
      <c r="C17" s="27" t="s">
        <v>92</v>
      </c>
      <c r="D17" s="27" t="s">
        <v>94</v>
      </c>
      <c r="E17" s="27" t="s">
        <v>97</v>
      </c>
      <c r="F17" s="27" t="s">
        <v>101</v>
      </c>
      <c r="G17" s="27" t="s">
        <v>104</v>
      </c>
      <c r="H17" s="27" t="s">
        <v>108</v>
      </c>
    </row>
    <row r="18" spans="2:8" x14ac:dyDescent="0.3">
      <c r="B18" s="29" t="s">
        <v>7</v>
      </c>
      <c r="C18" s="21">
        <v>41.806152442089797</v>
      </c>
      <c r="D18" s="21">
        <v>107.116803420313</v>
      </c>
      <c r="E18" s="21">
        <v>119.651147880065</v>
      </c>
      <c r="F18" s="21">
        <v>138.988505872498</v>
      </c>
      <c r="G18" s="21">
        <v>100.275300783365</v>
      </c>
      <c r="H18" s="21">
        <v>113.007043903479</v>
      </c>
    </row>
    <row r="19" spans="2:8" x14ac:dyDescent="0.3">
      <c r="B19" s="30" t="s">
        <v>8</v>
      </c>
      <c r="C19" s="23">
        <v>507.82711275293104</v>
      </c>
      <c r="D19" s="23">
        <v>478.50275599669703</v>
      </c>
      <c r="E19" s="23">
        <v>456.94958030566499</v>
      </c>
      <c r="F19" s="23">
        <v>479.02400888850002</v>
      </c>
      <c r="G19" s="23">
        <v>498.52028126053995</v>
      </c>
      <c r="H19" s="23">
        <v>492.42027168175701</v>
      </c>
    </row>
    <row r="20" spans="2:8" x14ac:dyDescent="0.3">
      <c r="B20" s="31" t="s">
        <v>9</v>
      </c>
      <c r="C20" s="21">
        <v>197.18070633922801</v>
      </c>
      <c r="D20" s="21">
        <v>184.718922657832</v>
      </c>
      <c r="E20" s="21">
        <v>171.41845685559801</v>
      </c>
      <c r="F20" s="21">
        <v>183.93568066983701</v>
      </c>
      <c r="G20" s="21">
        <v>182.394418071464</v>
      </c>
      <c r="H20" s="21">
        <v>170.89958512753799</v>
      </c>
    </row>
    <row r="21" spans="2:8" x14ac:dyDescent="0.3">
      <c r="B21" s="31" t="s">
        <v>10</v>
      </c>
      <c r="C21" s="21">
        <v>310.64640641370301</v>
      </c>
      <c r="D21" s="21">
        <v>293.78383333886501</v>
      </c>
      <c r="E21" s="21">
        <v>285.53112345006701</v>
      </c>
      <c r="F21" s="21">
        <v>295.08832821866298</v>
      </c>
      <c r="G21" s="21">
        <v>316.12586318907597</v>
      </c>
      <c r="H21" s="21">
        <v>321.52068655421903</v>
      </c>
    </row>
    <row r="22" spans="2:8" x14ac:dyDescent="0.3">
      <c r="B22" s="30" t="s">
        <v>11</v>
      </c>
      <c r="C22" s="23">
        <v>957.39717267392098</v>
      </c>
      <c r="D22" s="23">
        <v>948.00685086278497</v>
      </c>
      <c r="E22" s="23">
        <v>948.56129513749397</v>
      </c>
      <c r="F22" s="23">
        <v>930.80291137413099</v>
      </c>
      <c r="G22" s="23">
        <v>922.92432588541897</v>
      </c>
      <c r="H22" s="23">
        <v>932.86608849080403</v>
      </c>
    </row>
    <row r="23" spans="2:8" x14ac:dyDescent="0.3">
      <c r="B23" s="31" t="s">
        <v>17</v>
      </c>
      <c r="C23" s="21">
        <v>142.24408395718001</v>
      </c>
      <c r="D23" s="21">
        <v>140.70988725899201</v>
      </c>
      <c r="E23" s="21">
        <v>138.534762894691</v>
      </c>
      <c r="F23" s="21">
        <v>139.462726554753</v>
      </c>
      <c r="G23" s="21">
        <v>147.16943868433901</v>
      </c>
      <c r="H23" s="21">
        <v>151.88654209894199</v>
      </c>
    </row>
    <row r="24" spans="2:8" x14ac:dyDescent="0.3">
      <c r="B24" s="31" t="s">
        <v>12</v>
      </c>
      <c r="C24" s="21">
        <v>269.66417940704099</v>
      </c>
      <c r="D24" s="21">
        <v>256.85868061365898</v>
      </c>
      <c r="E24" s="21">
        <v>244.566665280134</v>
      </c>
      <c r="F24" s="21">
        <v>235.764841606918</v>
      </c>
      <c r="G24" s="21">
        <v>220.62876656270899</v>
      </c>
      <c r="H24" s="21">
        <v>207.530005737827</v>
      </c>
    </row>
    <row r="25" spans="2:8" x14ac:dyDescent="0.3">
      <c r="B25" s="31" t="s">
        <v>13</v>
      </c>
      <c r="C25" s="21">
        <v>388.83859223913902</v>
      </c>
      <c r="D25" s="21">
        <v>397.11645589745501</v>
      </c>
      <c r="E25" s="21">
        <v>403.65409654918898</v>
      </c>
      <c r="F25" s="21">
        <v>399.20753367713201</v>
      </c>
      <c r="G25" s="21">
        <v>400.44961048816202</v>
      </c>
      <c r="H25" s="21">
        <v>404.63855548302598</v>
      </c>
    </row>
    <row r="26" spans="2:8" x14ac:dyDescent="0.3">
      <c r="B26" s="32" t="s">
        <v>14</v>
      </c>
      <c r="C26" s="21">
        <v>156.65031707056099</v>
      </c>
      <c r="D26" s="21">
        <v>153.321827092679</v>
      </c>
      <c r="E26" s="21">
        <v>161.80577041347999</v>
      </c>
      <c r="F26" s="21">
        <v>156.36780953532801</v>
      </c>
      <c r="G26" s="21">
        <v>154.676510150209</v>
      </c>
      <c r="H26" s="21">
        <v>168.81098517100901</v>
      </c>
    </row>
    <row r="27" spans="2:8" x14ac:dyDescent="0.3">
      <c r="B27" s="33" t="s">
        <v>15</v>
      </c>
      <c r="C27" s="22">
        <v>1507.0304378689418</v>
      </c>
      <c r="D27" s="22">
        <v>1533.626410279795</v>
      </c>
      <c r="E27" s="22">
        <v>1525.1620233232238</v>
      </c>
      <c r="F27" s="22">
        <v>1548.815426135129</v>
      </c>
      <c r="G27" s="22">
        <v>1521.7199079293239</v>
      </c>
      <c r="H27" s="22">
        <v>1538.2934040760401</v>
      </c>
    </row>
    <row r="28" spans="2:8" ht="15" thickBot="1" x14ac:dyDescent="0.35"/>
    <row r="29" spans="2:8" ht="15" thickBot="1" x14ac:dyDescent="0.35">
      <c r="B29" s="37"/>
      <c r="C29" s="34"/>
      <c r="D29" s="34"/>
      <c r="E29" s="34"/>
      <c r="F29" s="34"/>
      <c r="G29" s="34"/>
      <c r="H29" s="34"/>
    </row>
    <row r="32" spans="2:8" ht="15.6" x14ac:dyDescent="0.3">
      <c r="B32" s="26" t="s">
        <v>22</v>
      </c>
      <c r="C32" s="27" t="s">
        <v>92</v>
      </c>
      <c r="D32" s="27" t="s">
        <v>94</v>
      </c>
      <c r="E32" s="27" t="s">
        <v>97</v>
      </c>
      <c r="F32" s="27" t="s">
        <v>101</v>
      </c>
      <c r="G32" s="27" t="s">
        <v>104</v>
      </c>
      <c r="H32" s="27" t="s">
        <v>108</v>
      </c>
    </row>
    <row r="33" spans="2:8" x14ac:dyDescent="0.3">
      <c r="B33" s="29" t="s">
        <v>7</v>
      </c>
    </row>
    <row r="34" spans="2:8" x14ac:dyDescent="0.3">
      <c r="B34" s="30" t="s">
        <v>8</v>
      </c>
      <c r="C34" s="23">
        <v>30.804009899121009</v>
      </c>
      <c r="D34" s="23">
        <v>20.203951001628628</v>
      </c>
      <c r="E34" s="23">
        <v>13.154889902808531</v>
      </c>
      <c r="F34" s="23">
        <v>42.136169193040999</v>
      </c>
      <c r="G34" s="23">
        <v>14.18951401389122</v>
      </c>
      <c r="H34" s="23">
        <v>16.367795148244042</v>
      </c>
    </row>
    <row r="35" spans="2:8" x14ac:dyDescent="0.3">
      <c r="B35" s="31" t="s">
        <v>9</v>
      </c>
      <c r="C35" s="21">
        <v>-1.3049048365109901</v>
      </c>
      <c r="D35" s="21">
        <v>-2.9687937337047701</v>
      </c>
      <c r="E35" s="21">
        <v>-2.1821275449177699</v>
      </c>
      <c r="F35" s="21">
        <v>20.4692141877361</v>
      </c>
      <c r="G35" s="21">
        <v>-4.2274863975053796</v>
      </c>
      <c r="H35" s="21">
        <v>-4.6516937280357604</v>
      </c>
    </row>
    <row r="36" spans="2:8" x14ac:dyDescent="0.3">
      <c r="B36" s="31" t="s">
        <v>10</v>
      </c>
      <c r="C36" s="21">
        <v>32.108914735631998</v>
      </c>
      <c r="D36" s="21">
        <v>23.172744735333399</v>
      </c>
      <c r="E36" s="21">
        <v>15.3370174477263</v>
      </c>
      <c r="F36" s="21">
        <v>21.666955005304899</v>
      </c>
      <c r="G36" s="21">
        <v>18.4170004113966</v>
      </c>
      <c r="H36" s="21">
        <v>21.019488876279802</v>
      </c>
    </row>
    <row r="37" spans="2:8" x14ac:dyDescent="0.3">
      <c r="B37" s="30" t="s">
        <v>11</v>
      </c>
      <c r="C37" s="23">
        <v>55.24139838721365</v>
      </c>
      <c r="D37" s="23">
        <v>53.028176629142429</v>
      </c>
      <c r="E37" s="23">
        <v>48.138632228953192</v>
      </c>
      <c r="F37" s="23">
        <v>46.065695816263172</v>
      </c>
      <c r="G37" s="23">
        <v>37.951487969346104</v>
      </c>
      <c r="H37" s="23">
        <v>38.197702478307718</v>
      </c>
    </row>
    <row r="38" spans="2:8" x14ac:dyDescent="0.3">
      <c r="B38" s="31" t="s">
        <v>17</v>
      </c>
      <c r="C38" s="21">
        <v>0</v>
      </c>
      <c r="D38" s="21">
        <v>0</v>
      </c>
      <c r="E38" s="21">
        <v>0</v>
      </c>
      <c r="F38" s="21">
        <v>0</v>
      </c>
      <c r="G38" s="21">
        <v>0</v>
      </c>
      <c r="H38" s="21">
        <v>0</v>
      </c>
    </row>
    <row r="39" spans="2:8" x14ac:dyDescent="0.3">
      <c r="B39" s="31" t="s">
        <v>16</v>
      </c>
      <c r="C39" s="21">
        <v>47.502217705527798</v>
      </c>
      <c r="D39" s="21">
        <v>46.950462931595702</v>
      </c>
      <c r="E39" s="21">
        <v>40.991767673885803</v>
      </c>
      <c r="F39" s="21">
        <v>41.1567412838846</v>
      </c>
      <c r="G39" s="21">
        <v>32.9108384094651</v>
      </c>
      <c r="H39" s="21">
        <v>31.557916202292301</v>
      </c>
    </row>
    <row r="40" spans="2:8" x14ac:dyDescent="0.3">
      <c r="B40" s="32" t="s">
        <v>14</v>
      </c>
      <c r="C40" s="21">
        <v>7.7391806816858502</v>
      </c>
      <c r="D40" s="21">
        <v>6.0777136975467299</v>
      </c>
      <c r="E40" s="21">
        <v>7.1468645550673902</v>
      </c>
      <c r="F40" s="21">
        <v>4.9089545323785702</v>
      </c>
      <c r="G40" s="21">
        <v>5.0406495598810004</v>
      </c>
      <c r="H40" s="21">
        <v>6.6397862760154203</v>
      </c>
    </row>
    <row r="41" spans="2:8" x14ac:dyDescent="0.3">
      <c r="B41" s="33" t="s">
        <v>15</v>
      </c>
      <c r="C41" s="22">
        <v>86.045408286334663</v>
      </c>
      <c r="D41" s="22">
        <v>73.23212763077106</v>
      </c>
      <c r="E41" s="22">
        <v>61.293522131761719</v>
      </c>
      <c r="F41" s="22">
        <v>88.201865009304171</v>
      </c>
      <c r="G41" s="22">
        <v>52.141001983237324</v>
      </c>
      <c r="H41" s="22">
        <v>54.56549762655176</v>
      </c>
    </row>
    <row r="45" spans="2:8" ht="15.6" x14ac:dyDescent="0.3">
      <c r="B45" s="26" t="s">
        <v>23</v>
      </c>
      <c r="C45" s="27" t="s">
        <v>92</v>
      </c>
      <c r="D45" s="27" t="s">
        <v>94</v>
      </c>
      <c r="E45" s="27" t="s">
        <v>97</v>
      </c>
      <c r="F45" s="27" t="s">
        <v>101</v>
      </c>
      <c r="G45" s="27" t="s">
        <v>104</v>
      </c>
      <c r="H45" s="27" t="s">
        <v>108</v>
      </c>
    </row>
    <row r="46" spans="2:8" x14ac:dyDescent="0.3">
      <c r="B46" s="29" t="s">
        <v>7</v>
      </c>
    </row>
    <row r="47" spans="2:8" x14ac:dyDescent="0.3">
      <c r="B47" s="30" t="s">
        <v>8</v>
      </c>
      <c r="C47" s="23">
        <v>52.353783899999996</v>
      </c>
      <c r="D47" s="23">
        <v>48.983344330000101</v>
      </c>
      <c r="E47" s="23">
        <v>45.025974769999998</v>
      </c>
      <c r="F47" s="23">
        <v>50.45102558</v>
      </c>
      <c r="G47" s="23">
        <v>47.852566320000001</v>
      </c>
      <c r="H47" s="23">
        <v>46.062551060000004</v>
      </c>
    </row>
    <row r="48" spans="2:8" x14ac:dyDescent="0.3">
      <c r="B48" s="31" t="s">
        <v>9</v>
      </c>
      <c r="C48" s="21">
        <v>4.7817157899999998</v>
      </c>
      <c r="D48" s="21">
        <v>4.1498584799999998</v>
      </c>
      <c r="E48" s="21">
        <v>4.1796102599999996</v>
      </c>
      <c r="F48" s="21">
        <v>3.4133592699999999</v>
      </c>
      <c r="G48" s="21">
        <v>2.3430531299999999</v>
      </c>
      <c r="H48" s="21">
        <v>3.08810669</v>
      </c>
    </row>
    <row r="49" spans="2:8" x14ac:dyDescent="0.3">
      <c r="B49" s="31" t="s">
        <v>10</v>
      </c>
      <c r="C49" s="21">
        <v>47.572068109999996</v>
      </c>
      <c r="D49" s="21">
        <v>44.833485850000102</v>
      </c>
      <c r="E49" s="21">
        <v>40.846364510000001</v>
      </c>
      <c r="F49" s="21">
        <v>47.037666309999999</v>
      </c>
      <c r="G49" s="21">
        <v>45.50951319</v>
      </c>
      <c r="H49" s="21">
        <v>42.974444370000001</v>
      </c>
    </row>
    <row r="50" spans="2:8" x14ac:dyDescent="0.3">
      <c r="B50" s="30" t="s">
        <v>11</v>
      </c>
      <c r="C50" s="23">
        <v>48.280886029999898</v>
      </c>
      <c r="D50" s="23">
        <v>45.54359464999991</v>
      </c>
      <c r="E50" s="23">
        <v>48.894891450000003</v>
      </c>
      <c r="F50" s="23">
        <v>52.764973139999796</v>
      </c>
      <c r="G50" s="23">
        <v>50.267547890000003</v>
      </c>
      <c r="H50" s="23">
        <v>48.19753807</v>
      </c>
    </row>
    <row r="51" spans="2:8" x14ac:dyDescent="0.3">
      <c r="B51" s="31" t="s">
        <v>17</v>
      </c>
      <c r="C51" s="21">
        <v>0</v>
      </c>
      <c r="D51" s="21">
        <v>0</v>
      </c>
      <c r="E51" s="21">
        <v>0</v>
      </c>
      <c r="F51" s="21">
        <v>0</v>
      </c>
      <c r="G51" s="21">
        <v>0</v>
      </c>
      <c r="H51" s="21">
        <v>0</v>
      </c>
    </row>
    <row r="52" spans="2:8" x14ac:dyDescent="0.3">
      <c r="B52" s="31" t="s">
        <v>16</v>
      </c>
      <c r="C52" s="21">
        <v>39.578064679999898</v>
      </c>
      <c r="D52" s="21">
        <v>37.7348395799999</v>
      </c>
      <c r="E52" s="21">
        <v>38.998877839999999</v>
      </c>
      <c r="F52" s="21">
        <v>41.609623159999799</v>
      </c>
      <c r="G52" s="21">
        <v>41.677456710000001</v>
      </c>
      <c r="H52" s="21">
        <v>39.428441640000003</v>
      </c>
    </row>
    <row r="53" spans="2:8" x14ac:dyDescent="0.3">
      <c r="B53" s="32" t="s">
        <v>14</v>
      </c>
      <c r="C53" s="21">
        <v>8.7028213500000007</v>
      </c>
      <c r="D53" s="21">
        <v>7.8087550700000099</v>
      </c>
      <c r="E53" s="21">
        <v>9.8960136100000007</v>
      </c>
      <c r="F53" s="21">
        <v>11.15534998</v>
      </c>
      <c r="G53" s="21">
        <v>8.5900911799999999</v>
      </c>
      <c r="H53" s="21">
        <v>8.7690964299999994</v>
      </c>
    </row>
    <row r="54" spans="2:8" x14ac:dyDescent="0.3">
      <c r="B54" s="33" t="s">
        <v>15</v>
      </c>
      <c r="C54" s="22">
        <v>100.63466992999989</v>
      </c>
      <c r="D54" s="22">
        <v>94.526938980000011</v>
      </c>
      <c r="E54" s="22">
        <v>93.920866219999994</v>
      </c>
      <c r="F54" s="22">
        <v>103.21599871999979</v>
      </c>
      <c r="G54" s="22">
        <v>98.120114209999997</v>
      </c>
      <c r="H54" s="22">
        <v>94.260089130000011</v>
      </c>
    </row>
    <row r="58" spans="2:8" x14ac:dyDescent="0.3">
      <c r="B58" s="1" t="s">
        <v>62</v>
      </c>
    </row>
    <row r="59" spans="2:8" x14ac:dyDescent="0.3">
      <c r="B59" s="1" t="s">
        <v>60</v>
      </c>
    </row>
    <row r="60" spans="2:8" x14ac:dyDescent="0.3">
      <c r="B60" s="1" t="s">
        <v>61</v>
      </c>
    </row>
  </sheetData>
  <pageMargins left="0.7" right="0.7" top="0.75" bottom="0.75" header="0.3" footer="0.3"/>
  <pageSetup paperSize="9" orientation="portrait" r:id="rId1"/>
  <headerFooter>
    <oddHeader>&amp;L&amp;"Calibri"&amp;10&amp;K0000FFConfidenziale - Banca Ifis&amp;1#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BFF6-3F37-4955-A98A-7F744D5CD5D9}">
  <dimension ref="B4"/>
  <sheetViews>
    <sheetView workbookViewId="0">
      <selection activeCell="F15" sqref="F15"/>
    </sheetView>
  </sheetViews>
  <sheetFormatPr defaultColWidth="9.109375" defaultRowHeight="14.4" x14ac:dyDescent="0.3"/>
  <cols>
    <col min="1" max="1" width="9.109375" style="28"/>
    <col min="2" max="2" width="110.109375" style="28" customWidth="1"/>
    <col min="3" max="16384" width="9.109375" style="28"/>
  </cols>
  <sheetData>
    <row r="4" spans="2:2" ht="206.25" customHeight="1" x14ac:dyDescent="0.3">
      <c r="B4" s="35" t="s">
        <v>58</v>
      </c>
    </row>
  </sheetData>
  <pageMargins left="0.7" right="0.7" top="0.75" bottom="0.75" header="0.3" footer="0.3"/>
  <pageSetup paperSize="9" orientation="portrait" r:id="rId1"/>
  <headerFooter>
    <oddHeader>&amp;L&amp;"Calibri"&amp;10&amp;K0000FFConfidenziale - Banca Ifis&amp;1#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Consolidate PL</vt:lpstr>
      <vt:lpstr>Consolidated BS</vt:lpstr>
      <vt:lpstr>Segment</vt:lpstr>
      <vt:lpstr>Npl</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Vitale</dc:creator>
  <cp:lastModifiedBy>Elisabetta Vitale</cp:lastModifiedBy>
  <cp:lastPrinted>2020-11-09T16:20:47Z</cp:lastPrinted>
  <dcterms:created xsi:type="dcterms:W3CDTF">2015-06-05T18:19:34Z</dcterms:created>
  <dcterms:modified xsi:type="dcterms:W3CDTF">2026-07-30T17:08:48Z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a56cc6-bc82-454b-afca-fe79086e2d54_Enabled">
    <vt:lpwstr>true</vt:lpwstr>
  </property>
  <property fmtid="{D5CDD505-2E9C-101B-9397-08002B2CF9AE}" pid="3" name="MSIP_Label_10a56cc6-bc82-454b-afca-fe79086e2d54_SetDate">
    <vt:lpwstr>2023-02-07T13:25:28Z</vt:lpwstr>
  </property>
  <property fmtid="{D5CDD505-2E9C-101B-9397-08002B2CF9AE}" pid="4" name="MSIP_Label_10a56cc6-bc82-454b-afca-fe79086e2d54_Method">
    <vt:lpwstr>Privileged</vt:lpwstr>
  </property>
  <property fmtid="{D5CDD505-2E9C-101B-9397-08002B2CF9AE}" pid="5" name="MSIP_Label_10a56cc6-bc82-454b-afca-fe79086e2d54_Name">
    <vt:lpwstr>Progetto DLP - Confidenziale</vt:lpwstr>
  </property>
  <property fmtid="{D5CDD505-2E9C-101B-9397-08002B2CF9AE}" pid="6" name="MSIP_Label_10a56cc6-bc82-454b-afca-fe79086e2d54_SiteId">
    <vt:lpwstr>60adcee0-d531-4171-8292-e6c3a6ac5f64</vt:lpwstr>
  </property>
  <property fmtid="{D5CDD505-2E9C-101B-9397-08002B2CF9AE}" pid="7" name="MSIP_Label_10a56cc6-bc82-454b-afca-fe79086e2d54_ActionId">
    <vt:lpwstr>1d9d67b2-2617-46bc-bf64-5cf4e9bfdb25</vt:lpwstr>
  </property>
  <property fmtid="{D5CDD505-2E9C-101B-9397-08002B2CF9AE}" pid="8" name="MSIP_Label_10a56cc6-bc82-454b-afca-fe79086e2d54_ContentBits">
    <vt:lpwstr>1</vt:lpwstr>
  </property>
</Properties>
</file>